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kulturradet.sharepoint.com/sites/versttningsstd/Delade dokument/KUR 2024 8844/Beslut/"/>
    </mc:Choice>
  </mc:AlternateContent>
  <xr:revisionPtr revIDLastSave="1344" documentId="14_{A0020394-A5F1-4B8E-A065-E8A0D7C59BD0}" xr6:coauthVersionLast="47" xr6:coauthVersionMax="47" xr10:uidLastSave="{8249FF73-A0D7-4A55-BE60-00B49D9591CA}"/>
  <bookViews>
    <workbookView xWindow="-120" yWindow="-120" windowWidth="29040" windowHeight="15720" xr2:uid="{02C0F941-D6B1-4167-AEA9-A285EF4B2625}"/>
  </bookViews>
  <sheets>
    <sheet name="W3D3_export (51)" sheetId="1" r:id="rId1"/>
  </sheets>
  <definedNames>
    <definedName name="_xlnm.Print_Titles" localSheetId="0">'W3D3_export (51)'!$4:$4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1" i="1" l="1"/>
  <c r="P121" i="1"/>
  <c r="Q121" i="1"/>
  <c r="U121" i="1"/>
  <c r="V121" i="1"/>
  <c r="S121" i="1"/>
  <c r="R121" i="1"/>
  <c r="W95" i="1"/>
  <c r="W43" i="1"/>
  <c r="W64" i="1"/>
  <c r="W70" i="1"/>
  <c r="W7" i="1"/>
  <c r="W37" i="1"/>
  <c r="W35" i="1"/>
  <c r="W8" i="1"/>
  <c r="W49" i="1"/>
  <c r="W34" i="1"/>
  <c r="W39" i="1"/>
  <c r="W31" i="1"/>
  <c r="W110" i="1"/>
  <c r="W40" i="1"/>
  <c r="W106" i="1"/>
  <c r="W119" i="1"/>
  <c r="W67" i="1"/>
  <c r="W78" i="1"/>
  <c r="W69" i="1"/>
  <c r="W93" i="1"/>
  <c r="W57" i="1"/>
  <c r="W58" i="1"/>
  <c r="W82" i="1"/>
  <c r="W54" i="1"/>
  <c r="W101" i="1"/>
  <c r="W28" i="1"/>
  <c r="W92" i="1"/>
  <c r="W86" i="1"/>
  <c r="W62" i="1"/>
  <c r="W13" i="1"/>
  <c r="W61" i="1"/>
  <c r="W112" i="1"/>
  <c r="W113" i="1"/>
  <c r="W107" i="1"/>
  <c r="W23" i="1"/>
  <c r="W90" i="1"/>
  <c r="W76" i="1"/>
  <c r="W26" i="1"/>
  <c r="W51" i="1"/>
  <c r="W89" i="1"/>
  <c r="W68" i="1"/>
  <c r="W22" i="1"/>
  <c r="W20" i="1"/>
  <c r="W73" i="1"/>
  <c r="W91" i="1"/>
  <c r="W17" i="1"/>
  <c r="W38" i="1"/>
  <c r="W79" i="1"/>
  <c r="W72" i="1"/>
  <c r="W96" i="1"/>
  <c r="W102" i="1"/>
  <c r="W71" i="1"/>
  <c r="W32" i="1"/>
  <c r="W97" i="1"/>
  <c r="W59" i="1"/>
  <c r="W115" i="1"/>
  <c r="W12" i="1"/>
  <c r="W116" i="1"/>
  <c r="W33" i="1"/>
  <c r="W108" i="1"/>
  <c r="W100" i="1"/>
  <c r="W15" i="1"/>
  <c r="W117" i="1"/>
  <c r="W6" i="1"/>
  <c r="W66" i="1"/>
  <c r="W27" i="1"/>
  <c r="W118" i="1"/>
  <c r="W10" i="1"/>
  <c r="W98" i="1"/>
  <c r="W41" i="1"/>
  <c r="W47" i="1"/>
  <c r="W29" i="1"/>
  <c r="W65" i="1"/>
  <c r="W53" i="1"/>
  <c r="W16" i="1"/>
  <c r="W9" i="1"/>
  <c r="W105" i="1"/>
  <c r="W75" i="1"/>
  <c r="W63" i="1"/>
  <c r="W77" i="1"/>
  <c r="W85" i="1"/>
  <c r="W84" i="1"/>
  <c r="W48" i="1"/>
  <c r="W81" i="1"/>
  <c r="W111" i="1"/>
  <c r="W80" i="1"/>
  <c r="W55" i="1"/>
  <c r="W74" i="1"/>
  <c r="W46" i="1"/>
  <c r="W99" i="1"/>
  <c r="W121" i="1" l="1"/>
</calcChain>
</file>

<file path=xl/sharedStrings.xml><?xml version="1.0" encoding="utf-8"?>
<sst xmlns="http://schemas.openxmlformats.org/spreadsheetml/2006/main" count="1559" uniqueCount="854">
  <si>
    <t>Translation grants Swedish Arts Council Non-Nordic languages, 3rd application round 2024_Appendix 1</t>
  </si>
  <si>
    <t>KUR 2024/8844</t>
  </si>
  <si>
    <t>APPROVED</t>
  </si>
  <si>
    <t>Case number</t>
  </si>
  <si>
    <t>Author First name</t>
  </si>
  <si>
    <t>Author Last name</t>
  </si>
  <si>
    <t>Illustrator First name</t>
  </si>
  <si>
    <t>Illustrator Last name</t>
  </si>
  <si>
    <t>Original title</t>
  </si>
  <si>
    <t>Target group</t>
  </si>
  <si>
    <t>Genre</t>
  </si>
  <si>
    <t>Target language</t>
  </si>
  <si>
    <t>Country</t>
  </si>
  <si>
    <t>Applicant organisation</t>
  </si>
  <si>
    <t>Translator</t>
  </si>
  <si>
    <t>Original publisher</t>
  </si>
  <si>
    <t>Pub date translation</t>
  </si>
  <si>
    <t>Applied translation costs</t>
  </si>
  <si>
    <t>Applied production costs</t>
  </si>
  <si>
    <t>Applied total sum</t>
  </si>
  <si>
    <t>Kolumn1</t>
  </si>
  <si>
    <t>Kolumn2</t>
  </si>
  <si>
    <t>Approved/Declined</t>
  </si>
  <si>
    <t>Granted translation grant</t>
  </si>
  <si>
    <t>Granted production grant</t>
  </si>
  <si>
    <t>Granted total sum</t>
  </si>
  <si>
    <t>Translation title</t>
  </si>
  <si>
    <t>KUR 2024/8677</t>
  </si>
  <si>
    <t>Cecilia</t>
  </si>
  <si>
    <t>Lidbeck</t>
  </si>
  <si>
    <t>En odödlig vänskap</t>
  </si>
  <si>
    <t>Children</t>
  </si>
  <si>
    <t>childrens fiction</t>
  </si>
  <si>
    <t>Danish</t>
  </si>
  <si>
    <t>Denmark</t>
  </si>
  <si>
    <t>ABC FORLAG ApS</t>
  </si>
  <si>
    <t>Anja Hitz</t>
  </si>
  <si>
    <t>Lilla Piratförlaget</t>
  </si>
  <si>
    <t>Approved</t>
  </si>
  <si>
    <t>Et udødeligt venskab</t>
  </si>
  <si>
    <t>KUR 2024/8738</t>
  </si>
  <si>
    <t>Jonas Hassen</t>
  </si>
  <si>
    <t>Khemiri</t>
  </si>
  <si>
    <t>Systrarna</t>
  </si>
  <si>
    <t>Adults</t>
  </si>
  <si>
    <t>fiction</t>
  </si>
  <si>
    <t>French</t>
  </si>
  <si>
    <t>France</t>
  </si>
  <si>
    <t>Actes Sud</t>
  </si>
  <si>
    <t>Marianne Ségol-Samoy</t>
  </si>
  <si>
    <t>Albert Bonniers Förlag</t>
  </si>
  <si>
    <t>Mes soeurs</t>
  </si>
  <si>
    <t>KUR 2024/5928</t>
  </si>
  <si>
    <t>Katarina</t>
  </si>
  <si>
    <t>Frostenson</t>
  </si>
  <si>
    <t>Alma</t>
  </si>
  <si>
    <t>Italian</t>
  </si>
  <si>
    <t>Italy</t>
  </si>
  <si>
    <t>Adiuvare S.r.l.</t>
  </si>
  <si>
    <t>Enrico Tiozzo</t>
  </si>
  <si>
    <t>Bokförlaget Polaris</t>
  </si>
  <si>
    <t>KUR 2024/6047</t>
  </si>
  <si>
    <t>Horace</t>
  </si>
  <si>
    <t>Engdahl</t>
  </si>
  <si>
    <t>Spårvagnsresor med mr Hume</t>
  </si>
  <si>
    <t>nonfiction</t>
  </si>
  <si>
    <t>Viaggi in tram con Mr Hume</t>
  </si>
  <si>
    <t>KUR 2024/8639</t>
  </si>
  <si>
    <t>Astrid</t>
  </si>
  <si>
    <t>Lindgren</t>
  </si>
  <si>
    <t>Johan</t>
  </si>
  <si>
    <t>Egerkrans</t>
  </si>
  <si>
    <t>Mio, min Mio</t>
  </si>
  <si>
    <t>Bosnian</t>
  </si>
  <si>
    <t>Bosnia and Herzegovina</t>
  </si>
  <si>
    <t>Agarthi Comics ltd</t>
  </si>
  <si>
    <t>Midhat Ajanovic</t>
  </si>
  <si>
    <t xml:space="preserve">Rabén &amp; Sjögren </t>
  </si>
  <si>
    <t>Mio,moj mio</t>
  </si>
  <si>
    <t>KUR 2024/8817</t>
  </si>
  <si>
    <t>Athena</t>
  </si>
  <si>
    <t>Farrokhzad</t>
  </si>
  <si>
    <t>Vitsvit</t>
  </si>
  <si>
    <t>poetry</t>
  </si>
  <si>
    <t>Spanish</t>
  </si>
  <si>
    <t>Chile</t>
  </si>
  <si>
    <t>Agnición ediciones</t>
  </si>
  <si>
    <t xml:space="preserve">María González </t>
  </si>
  <si>
    <t>Blanco de blanco</t>
  </si>
  <si>
    <t>KUR 2024/8656</t>
  </si>
  <si>
    <t>Sara</t>
  </si>
  <si>
    <t>Gordan</t>
  </si>
  <si>
    <t>Natten</t>
  </si>
  <si>
    <t>Lithuanian</t>
  </si>
  <si>
    <t>Lithuania</t>
  </si>
  <si>
    <t>Alma littera Ltd.</t>
  </si>
  <si>
    <t>Alma Braškyte</t>
  </si>
  <si>
    <t>Begaline naktis</t>
  </si>
  <si>
    <t>KUR 2024/8691</t>
  </si>
  <si>
    <t>Åsa</t>
  </si>
  <si>
    <t>Avdic</t>
  </si>
  <si>
    <t>Ett Liv Till</t>
  </si>
  <si>
    <t xml:space="preserve">German </t>
  </si>
  <si>
    <t>Switzerland</t>
  </si>
  <si>
    <t>Arche Literatur Verlag</t>
  </si>
  <si>
    <t>Stefanie Werner</t>
  </si>
  <si>
    <t>Hinters Licht</t>
  </si>
  <si>
    <t>KUR 2024/8262</t>
  </si>
  <si>
    <t>Torgny</t>
  </si>
  <si>
    <t>Pölsan</t>
  </si>
  <si>
    <t>Polish</t>
  </si>
  <si>
    <t>Poland</t>
  </si>
  <si>
    <t>ArtRage</t>
  </si>
  <si>
    <t>Dawid Jablonski</t>
  </si>
  <si>
    <t>Norstedts</t>
  </si>
  <si>
    <t>Przepis doskonaly</t>
  </si>
  <si>
    <t>KUR 2024/6799</t>
  </si>
  <si>
    <t>Johanna</t>
  </si>
  <si>
    <t>Frid</t>
  </si>
  <si>
    <t>Haralds mamma</t>
  </si>
  <si>
    <t>Norwegian</t>
  </si>
  <si>
    <t xml:space="preserve">Norway </t>
  </si>
  <si>
    <t>Aschehoug</t>
  </si>
  <si>
    <t>Nina Aspen</t>
  </si>
  <si>
    <t>KUR 2024/8718</t>
  </si>
  <si>
    <t>Birgitta</t>
  </si>
  <si>
    <t>Trotzig</t>
  </si>
  <si>
    <t>Anima</t>
  </si>
  <si>
    <t>Spain</t>
  </si>
  <si>
    <t>Asociación ETC El Toro Celeste</t>
  </si>
  <si>
    <t>René Vázquez Díaz</t>
  </si>
  <si>
    <t>Bonniers</t>
  </si>
  <si>
    <t>Ánima</t>
  </si>
  <si>
    <t>KUR 2024/6919</t>
  </si>
  <si>
    <t>Liv</t>
  </si>
  <si>
    <t>Strömquist</t>
  </si>
  <si>
    <t>Pythian Pratar</t>
  </si>
  <si>
    <t>comics graphic novel</t>
  </si>
  <si>
    <t>Germany</t>
  </si>
  <si>
    <t>avant-verlag GmbH</t>
  </si>
  <si>
    <t>Katharina Erben</t>
  </si>
  <si>
    <t xml:space="preserve">Norstedts </t>
  </si>
  <si>
    <t>Das Orakel spricht</t>
  </si>
  <si>
    <t>KUR 2024/8597</t>
  </si>
  <si>
    <t>Lisa</t>
  </si>
  <si>
    <t>Ridzén</t>
  </si>
  <si>
    <t>Tranorna flyger söderut</t>
  </si>
  <si>
    <t>Slovene</t>
  </si>
  <si>
    <t>Slovenia</t>
  </si>
  <si>
    <t>Beletrina- Academic Press</t>
  </si>
  <si>
    <t>Iva Klemencic</t>
  </si>
  <si>
    <t>Forum förlag</t>
  </si>
  <si>
    <t>Ko žerjavi odletijo na jug</t>
  </si>
  <si>
    <t>KUR 2024/4843</t>
  </si>
  <si>
    <t>Andrev</t>
  </si>
  <si>
    <t>Walden</t>
  </si>
  <si>
    <t>Jävla karlar</t>
  </si>
  <si>
    <t>Icelandic</t>
  </si>
  <si>
    <t>Iceland</t>
  </si>
  <si>
    <t>Benedikt Publishing house</t>
  </si>
  <si>
    <t>Þórdís Gísladóttir</t>
  </si>
  <si>
    <t>Þessir djöfulsins karlar</t>
  </si>
  <si>
    <t>KUR 2024/8004</t>
  </si>
  <si>
    <t>Rundberg</t>
  </si>
  <si>
    <t>Nattkorpen</t>
  </si>
  <si>
    <t>Faroese</t>
  </si>
  <si>
    <t>Faroe Islands</t>
  </si>
  <si>
    <t>Bókadeild Føroya Lærarafelags (BFL)</t>
  </si>
  <si>
    <t xml:space="preserve">Guðrið Rubeksen </t>
  </si>
  <si>
    <t>Natur &amp; Kultur</t>
  </si>
  <si>
    <t xml:space="preserve">Náttarravnurin </t>
  </si>
  <si>
    <t>KUR 2024/8582</t>
  </si>
  <si>
    <t>Maria</t>
  </si>
  <si>
    <t>Jönsson</t>
  </si>
  <si>
    <t>Valdemars nappar</t>
  </si>
  <si>
    <t>picturebook</t>
  </si>
  <si>
    <t>Dutch</t>
  </si>
  <si>
    <t>Belgium</t>
  </si>
  <si>
    <t>Book-A-Tale</t>
  </si>
  <si>
    <t>Tineke Jorissen-Wedzinga</t>
  </si>
  <si>
    <t>Valdemars fopspenen</t>
  </si>
  <si>
    <t>KUR 2024/8583</t>
  </si>
  <si>
    <t>Marie</t>
  </si>
  <si>
    <t>Jönsson Verboven</t>
  </si>
  <si>
    <t>Valdemar i Stora Staden</t>
  </si>
  <si>
    <t>Tineke Jorissen-Wedzenga</t>
  </si>
  <si>
    <t xml:space="preserve">Lilla Piratförlaget </t>
  </si>
  <si>
    <t>Valdemar in de grote stad</t>
  </si>
  <si>
    <t>KUR 2024/8558</t>
  </si>
  <si>
    <t xml:space="preserve">Marko T. </t>
  </si>
  <si>
    <t>Wramén</t>
  </si>
  <si>
    <t>Jonna</t>
  </si>
  <si>
    <t>Hallberg</t>
  </si>
  <si>
    <t>Månbas Shackleton</t>
  </si>
  <si>
    <t>Korean</t>
  </si>
  <si>
    <t>South Korea</t>
  </si>
  <si>
    <t>BookGoodCome</t>
  </si>
  <si>
    <t>Lee Yoo Jin</t>
  </si>
  <si>
    <t>Bokförlaget Opal</t>
  </si>
  <si>
    <t>KUR 2024/8378</t>
  </si>
  <si>
    <t>Åsnans år</t>
  </si>
  <si>
    <t>Persian</t>
  </si>
  <si>
    <t>Sweden</t>
  </si>
  <si>
    <t>Café 60 Media</t>
  </si>
  <si>
    <t>Katayoun Keshavarzi</t>
  </si>
  <si>
    <t>Sal-i khar</t>
  </si>
  <si>
    <t>KUR 2024/8518</t>
  </si>
  <si>
    <t>Ormsaltaren</t>
  </si>
  <si>
    <t>Cappelen Damm AS</t>
  </si>
  <si>
    <t>Kjersti Velsand</t>
  </si>
  <si>
    <t>Ormsalteren</t>
  </si>
  <si>
    <t>KUR 2024/8607</t>
  </si>
  <si>
    <t>Vilgot</t>
  </si>
  <si>
    <t>Sjöman</t>
  </si>
  <si>
    <t>I Hollywood</t>
  </si>
  <si>
    <t>Capricci éditions</t>
  </si>
  <si>
    <t>Jean-Baptiste Bardin</t>
  </si>
  <si>
    <t>Un Suédois à Hollywood (A Swede in Hollywood)</t>
  </si>
  <si>
    <t>KUR 2024/8459</t>
  </si>
  <si>
    <t>Reyhaneh</t>
  </si>
  <si>
    <t>Ahangaran</t>
  </si>
  <si>
    <t>Annika</t>
  </si>
  <si>
    <t>Lundholm Moberg</t>
  </si>
  <si>
    <t>1.Kompisboken 2.Känsloboken 3.Ska det kännas så här?</t>
  </si>
  <si>
    <t>Simplified Chinese</t>
  </si>
  <si>
    <t>China</t>
  </si>
  <si>
    <t>Changjiang Literature &amp; Art Publishing House</t>
  </si>
  <si>
    <t>Mengda Wang</t>
  </si>
  <si>
    <t>1.??? 2.??? 3.???</t>
  </si>
  <si>
    <t>KUR 2024/8768</t>
  </si>
  <si>
    <t>Eva</t>
  </si>
  <si>
    <t>Lindström</t>
  </si>
  <si>
    <t>I skogen</t>
  </si>
  <si>
    <t>Korea</t>
  </si>
  <si>
    <t>Danchu Press</t>
  </si>
  <si>
    <t>Yu-jin Lee</t>
  </si>
  <si>
    <t xml:space="preserve">Alfabeta Bokförlag </t>
  </si>
  <si>
    <t>In the Forest</t>
  </si>
  <si>
    <t>KUR 2024/6778</t>
  </si>
  <si>
    <t>Frida</t>
  </si>
  <si>
    <t>Nilsson</t>
  </si>
  <si>
    <t>Ilaria</t>
  </si>
  <si>
    <t>Mancini</t>
  </si>
  <si>
    <t>Hedvig och Max-Olov</t>
  </si>
  <si>
    <t>italian</t>
  </si>
  <si>
    <t>Datanova srl - LupoGuido</t>
  </si>
  <si>
    <t>Laura Cangemi</t>
  </si>
  <si>
    <t>Hedvig e Max Olov</t>
  </si>
  <si>
    <t>KUR 2024/6235</t>
  </si>
  <si>
    <t>Ulf</t>
  </si>
  <si>
    <t>Gitte</t>
  </si>
  <si>
    <t>Spee</t>
  </si>
  <si>
    <t>Kommissarie Gordon. Ett fall i alla fall</t>
  </si>
  <si>
    <t>Il commissario Gordon Un caso in ogni caso</t>
  </si>
  <si>
    <t>KUR 2024/8712</t>
  </si>
  <si>
    <t>Hanna</t>
  </si>
  <si>
    <t>Nordenhök</t>
  </si>
  <si>
    <t>Caesaria</t>
  </si>
  <si>
    <t>Portuguese (BRA)</t>
  </si>
  <si>
    <t>Brazil</t>
  </si>
  <si>
    <t>DBA DOREA BOOKS AND ARTES GRAFICAS LTDA</t>
  </si>
  <si>
    <t>Fernanda Åkesson</t>
  </si>
  <si>
    <t>Cesária</t>
  </si>
  <si>
    <t>KUR 2024/6135</t>
  </si>
  <si>
    <t>Stridsberg</t>
  </si>
  <si>
    <t>Lundberg</t>
  </si>
  <si>
    <t>Dyksommar</t>
  </si>
  <si>
    <t>Albanian</t>
  </si>
  <si>
    <t>Albania</t>
  </si>
  <si>
    <t xml:space="preserve">DITURIA Publishing House </t>
  </si>
  <si>
    <t>Sokol Demaku</t>
  </si>
  <si>
    <t>Mirando Bok</t>
  </si>
  <si>
    <t>Vera e zhytjeve</t>
  </si>
  <si>
    <t>KUR 2024/8664</t>
  </si>
  <si>
    <t>Jaga inte oss</t>
  </si>
  <si>
    <t>Editions Cambourakis</t>
  </si>
  <si>
    <t>Aude Pasquier</t>
  </si>
  <si>
    <t>À bas la chasse !</t>
  </si>
  <si>
    <t>KUR 2024/8697</t>
  </si>
  <si>
    <t>Stina</t>
  </si>
  <si>
    <t>Wirsén</t>
  </si>
  <si>
    <t xml:space="preserve">Vem är bäst? </t>
  </si>
  <si>
    <t>Isabelle Chereau</t>
  </si>
  <si>
    <t xml:space="preserve">Bonnier Carlsen </t>
  </si>
  <si>
    <t xml:space="preserve">Qui est le meilleur ? </t>
  </si>
  <si>
    <t>KUR 2024/6083</t>
  </si>
  <si>
    <t>Linnea</t>
  </si>
  <si>
    <t>Axelsson</t>
  </si>
  <si>
    <t>Ædnan</t>
  </si>
  <si>
    <t>Editions Paulsen</t>
  </si>
  <si>
    <t>Rachel Erdmann</t>
  </si>
  <si>
    <t>Albert Bonniers</t>
  </si>
  <si>
    <t>Ædnan - Terre-Mère</t>
  </si>
  <si>
    <t>KUR 2024/6002</t>
  </si>
  <si>
    <t>Dödsängeln</t>
  </si>
  <si>
    <t>Editions Thierry Magnier</t>
  </si>
  <si>
    <t>Marina Heide</t>
  </si>
  <si>
    <t>L"Ange de la mort</t>
  </si>
  <si>
    <t>KUR 2024/6036</t>
  </si>
  <si>
    <t>Liv Strömquists Astrologi</t>
  </si>
  <si>
    <t>Portuguese</t>
  </si>
  <si>
    <t xml:space="preserve">Brazil </t>
  </si>
  <si>
    <t>Editora Schwarcz</t>
  </si>
  <si>
    <t>Kristin Lie Garrubo</t>
  </si>
  <si>
    <t xml:space="preserve">A astrologia de Liv Stromquist </t>
  </si>
  <si>
    <t>KUR 2024/5935</t>
  </si>
  <si>
    <t>Balsam</t>
  </si>
  <si>
    <t>Karam</t>
  </si>
  <si>
    <t>Singulariteten</t>
  </si>
  <si>
    <t>Editorial Mapa</t>
  </si>
  <si>
    <t>Begoña Martín Lara</t>
  </si>
  <si>
    <t>La singularidad</t>
  </si>
  <si>
    <t>KUR 2024/8604</t>
  </si>
  <si>
    <t>Pythian pratar</t>
  </si>
  <si>
    <t>fandango libri srl</t>
  </si>
  <si>
    <t>Samanta K. Milton Knowles</t>
  </si>
  <si>
    <t>Pizia parla</t>
  </si>
  <si>
    <t>KUR 2024/6105</t>
  </si>
  <si>
    <t>Ehn</t>
  </si>
  <si>
    <t>Den sovande</t>
  </si>
  <si>
    <t>Italia</t>
  </si>
  <si>
    <t>Samanta Milton Knowles</t>
  </si>
  <si>
    <t>Romanus &amp; Selling</t>
  </si>
  <si>
    <t>Il dormiente</t>
  </si>
  <si>
    <t>KUR 2024/6230</t>
  </si>
  <si>
    <t>Bim</t>
  </si>
  <si>
    <t>Eriksson</t>
  </si>
  <si>
    <t>Baby Blue</t>
  </si>
  <si>
    <t>English</t>
  </si>
  <si>
    <t>United States of America</t>
  </si>
  <si>
    <t>Fantagraphics Books</t>
  </si>
  <si>
    <t>Melissa Bowers</t>
  </si>
  <si>
    <t>Galago</t>
  </si>
  <si>
    <t>KUR 2024/5546</t>
  </si>
  <si>
    <t>Lars</t>
  </si>
  <si>
    <t>Norén</t>
  </si>
  <si>
    <t>Andante, Vintermusik</t>
  </si>
  <si>
    <t>play published</t>
  </si>
  <si>
    <t>Festina Lente Ediciones SL (Punto de Vista Editores)</t>
  </si>
  <si>
    <t>Carmen Montes Cano</t>
  </si>
  <si>
    <t>Kulturhuset Stadsteatern, Dramaten</t>
  </si>
  <si>
    <t>Andante, Música de invierno</t>
  </si>
  <si>
    <t>KUR 2024/8753</t>
  </si>
  <si>
    <t>Emmelie</t>
  </si>
  <si>
    <t>Pettersén Uggla</t>
  </si>
  <si>
    <t>Drakar och demoner: Uppvaknandet</t>
  </si>
  <si>
    <t xml:space="preserve">Norwegian </t>
  </si>
  <si>
    <t>Forente Forlag AS /Spartacus</t>
  </si>
  <si>
    <t xml:space="preserve">Anja Hauger Ratikainen, Lars Nygaard </t>
  </si>
  <si>
    <t>Drager og demoner: Oppvåkningen</t>
  </si>
  <si>
    <t>KUR 2024/8695</t>
  </si>
  <si>
    <t>Ida</t>
  </si>
  <si>
    <t>Börjel</t>
  </si>
  <si>
    <t>Omsorgslabyrinten</t>
  </si>
  <si>
    <t>Forlaget Arena</t>
  </si>
  <si>
    <t>Elisabeth Friis,Ida Börjel</t>
  </si>
  <si>
    <t>KUR 2024/8679</t>
  </si>
  <si>
    <t>Forlaget Cobolt</t>
  </si>
  <si>
    <t xml:space="preserve">Kamilla Löftström </t>
  </si>
  <si>
    <t>Pythia taler</t>
  </si>
  <si>
    <t>KUR 2024/8457</t>
  </si>
  <si>
    <t>Mirja</t>
  </si>
  <si>
    <t>Unge</t>
  </si>
  <si>
    <t>Hundnätter</t>
  </si>
  <si>
    <t xml:space="preserve">Forlaget Oktober AS </t>
  </si>
  <si>
    <t>Bjørn Alex Herrman</t>
  </si>
  <si>
    <t>Hundenetter</t>
  </si>
  <si>
    <t>KUR 2024/8721</t>
  </si>
  <si>
    <t>Ia</t>
  </si>
  <si>
    <t>Genberg</t>
  </si>
  <si>
    <t>Detaljerna</t>
  </si>
  <si>
    <t>Greek</t>
  </si>
  <si>
    <t>G. DARDANOS - K. DARDANOS &amp; CO (EE)</t>
  </si>
  <si>
    <t xml:space="preserve">GREGORIS KONDYLIS </t>
  </si>
  <si>
    <t>Weyler förlag</t>
  </si>
  <si>
    <t>KUR 2024/5914</t>
  </si>
  <si>
    <t>Theodor</t>
  </si>
  <si>
    <t>Kallifatides</t>
  </si>
  <si>
    <t>Den grymma freden</t>
  </si>
  <si>
    <t>Catalan</t>
  </si>
  <si>
    <t>Galaxia Gutenberg, SL</t>
  </si>
  <si>
    <t>Carolina Moreno Tena</t>
  </si>
  <si>
    <t>Albert Bonniers förlag</t>
  </si>
  <si>
    <t>Una pau cruel</t>
  </si>
  <si>
    <t>KUR 2024/6359</t>
  </si>
  <si>
    <t>Fabian</t>
  </si>
  <si>
    <t>Göranson</t>
  </si>
  <si>
    <t>Hokus Pokus 2 - De tre paddorna</t>
  </si>
  <si>
    <t>Galimatazo Editorial</t>
  </si>
  <si>
    <t>Abracadabra 2 - Los tres sapos</t>
  </si>
  <si>
    <t>KUR 2024/6063</t>
  </si>
  <si>
    <t>Per</t>
  </si>
  <si>
    <t>Gustavsson</t>
  </si>
  <si>
    <t>Pojken, pappan och björnen</t>
  </si>
  <si>
    <t>Canada</t>
  </si>
  <si>
    <t>Greystone Books Ltd</t>
  </si>
  <si>
    <t>Eva Apelqvist</t>
  </si>
  <si>
    <t>The Boy, The Father, and the Bear</t>
  </si>
  <si>
    <t>KUR 2024/6243</t>
  </si>
  <si>
    <t>Beckman</t>
  </si>
  <si>
    <t>Kulturbarn</t>
  </si>
  <si>
    <t>Grif</t>
  </si>
  <si>
    <t>Charlotte Jørgensen</t>
  </si>
  <si>
    <t>Kulturbørn</t>
  </si>
  <si>
    <t>KUR 2024/8474</t>
  </si>
  <si>
    <t>Ulrika</t>
  </si>
  <si>
    <t>Lagerlöf</t>
  </si>
  <si>
    <t>Hjortronmyren</t>
  </si>
  <si>
    <t>German</t>
  </si>
  <si>
    <t>Gutkind Verlag GmbH</t>
  </si>
  <si>
    <t>Maike Barth</t>
  </si>
  <si>
    <t>Beerenmoor</t>
  </si>
  <si>
    <t>KUR 2024/8289</t>
  </si>
  <si>
    <t>Elin Anna</t>
  </si>
  <si>
    <t>Labba</t>
  </si>
  <si>
    <t>Far inte till havet</t>
  </si>
  <si>
    <t>Gyldendal Denmark</t>
  </si>
  <si>
    <t xml:space="preserve">Nanna Lund </t>
  </si>
  <si>
    <t>Sejl ikke til havet</t>
  </si>
  <si>
    <t>KUR 2024/6538</t>
  </si>
  <si>
    <t>Oskar</t>
  </si>
  <si>
    <t>Kroon</t>
  </si>
  <si>
    <t>Klinthage</t>
  </si>
  <si>
    <t>Vitsippor och pissråttor</t>
  </si>
  <si>
    <t>Czech</t>
  </si>
  <si>
    <t>Czech Republic</t>
  </si>
  <si>
    <t>Host – vydavatelství, s.r.o.</t>
  </si>
  <si>
    <t>Marie Voslárová</t>
  </si>
  <si>
    <t>Rabén &amp; Sjögren</t>
  </si>
  <si>
    <t>Vitsippor och pissråttor (Czech title not known yet)</t>
  </si>
  <si>
    <t>KUR 2024/6748</t>
  </si>
  <si>
    <t>Clara</t>
  </si>
  <si>
    <t>Törnvall</t>
  </si>
  <si>
    <t>Anneli</t>
  </si>
  <si>
    <t>Furmark</t>
  </si>
  <si>
    <t>Vanliga människor</t>
  </si>
  <si>
    <t>Petra Hesová</t>
  </si>
  <si>
    <t>Normální lidé</t>
  </si>
  <si>
    <t>KUR 2024/8618</t>
  </si>
  <si>
    <t>Pija</t>
  </si>
  <si>
    <t>Lindenbaum</t>
  </si>
  <si>
    <t>Else-Marie och småpapporna</t>
  </si>
  <si>
    <t>Il Barbagianni Editore</t>
  </si>
  <si>
    <t>Bonnier Carlsen</t>
  </si>
  <si>
    <t>Else-Marie e i piccoli papà</t>
  </si>
  <si>
    <t>KUR 2024/8685</t>
  </si>
  <si>
    <t>Gun-Britt</t>
  </si>
  <si>
    <t>Sundström</t>
  </si>
  <si>
    <t>Maken</t>
  </si>
  <si>
    <t>Insel Verlag Anton Kippenberg GmbH &amp; Co. KG</t>
  </si>
  <si>
    <t>Nina Hoyer</t>
  </si>
  <si>
    <t>Der Ehemann</t>
  </si>
  <si>
    <t>KUR 2024/6551</t>
  </si>
  <si>
    <t>Moni</t>
  </si>
  <si>
    <t>Anna</t>
  </si>
  <si>
    <t>Fiske</t>
  </si>
  <si>
    <t>Morran, Frasse och monsterexpeditionen</t>
  </si>
  <si>
    <t>Iperborea</t>
  </si>
  <si>
    <t xml:space="preserve">Nonnamatta e la caccia ai mostri </t>
  </si>
  <si>
    <t>KUR 2024/6578</t>
  </si>
  <si>
    <t>Stark</t>
  </si>
  <si>
    <t>Mati</t>
  </si>
  <si>
    <t>Lepp</t>
  </si>
  <si>
    <t>Vill ni se en stjärna</t>
  </si>
  <si>
    <t>Diventerò una star</t>
  </si>
  <si>
    <t>KUR 2024/8670</t>
  </si>
  <si>
    <t>DETALJERNA</t>
  </si>
  <si>
    <t>Turkish</t>
  </si>
  <si>
    <t>Turkey</t>
  </si>
  <si>
    <t>IthakiTM Ithaki Yayincilik Basin Sanayi ve Ticaret A. S.</t>
  </si>
  <si>
    <t>Nuray Zeynep Tamer</t>
  </si>
  <si>
    <t>Detaylar</t>
  </si>
  <si>
    <t>KUR 2024/8663</t>
  </si>
  <si>
    <t>Linda</t>
  </si>
  <si>
    <t>Boström Knausgård</t>
  </si>
  <si>
    <t>Oktoberbarn</t>
  </si>
  <si>
    <t>Hungarian</t>
  </si>
  <si>
    <t>Hungary</t>
  </si>
  <si>
    <t>Jaffa Kiadó / Jaffa Publishing</t>
  </si>
  <si>
    <t>Péter Papolczy</t>
  </si>
  <si>
    <t>Modernista</t>
  </si>
  <si>
    <t>Októberi gyerek</t>
  </si>
  <si>
    <t>KUR 2024/8332</t>
  </si>
  <si>
    <t>Elin</t>
  </si>
  <si>
    <t>Lindell</t>
  </si>
  <si>
    <t>Världens Sämsta Syster</t>
  </si>
  <si>
    <t>Klett Kinderbuch Verlag GmbH</t>
  </si>
  <si>
    <t>Der süßeste Bruder der Welt (und andere Irrtümer)</t>
  </si>
  <si>
    <t>KUR 2024/8259</t>
  </si>
  <si>
    <t>Stig</t>
  </si>
  <si>
    <t>Dagerman</t>
  </si>
  <si>
    <t>Nattens lekar</t>
  </si>
  <si>
    <t>The Netherlands</t>
  </si>
  <si>
    <t>Koppernik</t>
  </si>
  <si>
    <t>Bart Kraamer</t>
  </si>
  <si>
    <t>Natte sneeuw</t>
  </si>
  <si>
    <t>KUR 2024/8723</t>
  </si>
  <si>
    <t>Alexander</t>
  </si>
  <si>
    <t>Jansson</t>
  </si>
  <si>
    <t>Ishavspirater</t>
  </si>
  <si>
    <t>KUD Sodobnost International</t>
  </si>
  <si>
    <t>Alexandra Natalie Zaleznik</t>
  </si>
  <si>
    <t>Pirati ledenega morja</t>
  </si>
  <si>
    <t>KUR 2024/5315</t>
  </si>
  <si>
    <t>Quynh</t>
  </si>
  <si>
    <t>Tran</t>
  </si>
  <si>
    <t>Skugga och svalka</t>
  </si>
  <si>
    <t>Le Castor Astral</t>
  </si>
  <si>
    <t>Françoise Sule</t>
  </si>
  <si>
    <t>Ombre et fraîcheur</t>
  </si>
  <si>
    <t>KUR 2024/6271</t>
  </si>
  <si>
    <t>Anders</t>
  </si>
  <si>
    <t>Sparring</t>
  </si>
  <si>
    <t>Familjen Knyckertz och gipskattens förbannelse</t>
  </si>
  <si>
    <t>Lerner Publishing / Gecko Press</t>
  </si>
  <si>
    <t>Julia Marshall</t>
  </si>
  <si>
    <t xml:space="preserve">Natur &amp; Kultur </t>
  </si>
  <si>
    <t>The Pinchers and the Curse of the Egyptian Cat</t>
  </si>
  <si>
    <t>KUR 2024/8750</t>
  </si>
  <si>
    <t>Erik</t>
  </si>
  <si>
    <t>Svetoft</t>
  </si>
  <si>
    <t>SPA</t>
  </si>
  <si>
    <t>Ukrainian</t>
  </si>
  <si>
    <t>Ukraine</t>
  </si>
  <si>
    <t>Liliia Serhiivna Omelianenko (brand name - VYDAVNYTSTVO)</t>
  </si>
  <si>
    <t>Liliia Omelianenko</t>
  </si>
  <si>
    <t>Sanatorium Förlag</t>
  </si>
  <si>
    <t>KUR 2024/6429</t>
  </si>
  <si>
    <t>Johanne</t>
  </si>
  <si>
    <t>Lykke Holm</t>
  </si>
  <si>
    <t>Strega</t>
  </si>
  <si>
    <t xml:space="preserve">Turkey </t>
  </si>
  <si>
    <t>Livera Yayinevi</t>
  </si>
  <si>
    <t xml:space="preserve">Ali Arda </t>
  </si>
  <si>
    <t>KUR 2024/8557</t>
  </si>
  <si>
    <t>Jacobson</t>
  </si>
  <si>
    <t>Åka Vagn</t>
  </si>
  <si>
    <t>Arabic</t>
  </si>
  <si>
    <t>Jordan</t>
  </si>
  <si>
    <t>Majdalawi Masterpieces Publishing</t>
  </si>
  <si>
    <t>Flora Majdalawi</t>
  </si>
  <si>
    <t>Arabat Lalla</t>
  </si>
  <si>
    <t>KUR 2024/6513</t>
  </si>
  <si>
    <t>Selma</t>
  </si>
  <si>
    <t>Mårbacka</t>
  </si>
  <si>
    <t>Croatian</t>
  </si>
  <si>
    <t>Croatia</t>
  </si>
  <si>
    <t>Mala zvona d.o.o.</t>
  </si>
  <si>
    <t>Lana Momirski</t>
  </si>
  <si>
    <t>KUR 2024/5716</t>
  </si>
  <si>
    <t>Ann-Helén</t>
  </si>
  <si>
    <t>Laestadius</t>
  </si>
  <si>
    <t>Stöld</t>
  </si>
  <si>
    <t>Marsilio Editori S.p.A.</t>
  </si>
  <si>
    <t>Alessandra Scali, Alessandra Culeddu</t>
  </si>
  <si>
    <t>La ragazza delle renne</t>
  </si>
  <si>
    <t>KUR 2024/8660</t>
  </si>
  <si>
    <t>Medusa Yayinlari</t>
  </si>
  <si>
    <t>Zeynep Tamer</t>
  </si>
  <si>
    <t>Sular Yükselirken</t>
  </si>
  <si>
    <t>KUR 2024/8637</t>
  </si>
  <si>
    <t>Harry</t>
  </si>
  <si>
    <t>Martinson</t>
  </si>
  <si>
    <t>Vägen till Klockrike</t>
  </si>
  <si>
    <t>Portugal</t>
  </si>
  <si>
    <t xml:space="preserve">Mercado de Letras Editores - Unipessoal, Lda. </t>
  </si>
  <si>
    <t xml:space="preserve">João Reis </t>
  </si>
  <si>
    <t>Bonnierförlagen</t>
  </si>
  <si>
    <t>A Estrada para Klockrike</t>
  </si>
  <si>
    <t>KUR 2024/8592</t>
  </si>
  <si>
    <t>Greece</t>
  </si>
  <si>
    <t>METAICHMIO Publications</t>
  </si>
  <si>
    <t xml:space="preserve">Angeliki Natsi </t>
  </si>
  <si>
    <t>KUR 2024/8675</t>
  </si>
  <si>
    <t>Mladinska knjiga založba d.d.</t>
  </si>
  <si>
    <t>Lucija Enbohm Stupica</t>
  </si>
  <si>
    <t>DETAJLI</t>
  </si>
  <si>
    <t>KUR 2024/8720</t>
  </si>
  <si>
    <t>Alla går sin väg</t>
  </si>
  <si>
    <t>Thai</t>
  </si>
  <si>
    <t>Thailand</t>
  </si>
  <si>
    <t>Nanmeebooks Co., Ltd.</t>
  </si>
  <si>
    <t>Ontira  Jantaduang</t>
  </si>
  <si>
    <t>Everyone walks away</t>
  </si>
  <si>
    <t>KUR 2024/8445</t>
  </si>
  <si>
    <t>Amat</t>
  </si>
  <si>
    <t>Levin</t>
  </si>
  <si>
    <t>Svart Historia</t>
  </si>
  <si>
    <t>Neri Pozza Editore SpA</t>
  </si>
  <si>
    <t>Gabriella Diverio</t>
  </si>
  <si>
    <t>Storia nera</t>
  </si>
  <si>
    <t>KUR 2024/5227</t>
  </si>
  <si>
    <t>Tova</t>
  </si>
  <si>
    <t>Gerge</t>
  </si>
  <si>
    <t>Fearplay</t>
  </si>
  <si>
    <t>Nobelman</t>
  </si>
  <si>
    <t xml:space="preserve">Gerrit Brand </t>
  </si>
  <si>
    <t>KUR 2024/6451</t>
  </si>
  <si>
    <t>Ola</t>
  </si>
  <si>
    <t>Julén</t>
  </si>
  <si>
    <t>Orissa</t>
  </si>
  <si>
    <t>United Kingdom</t>
  </si>
  <si>
    <t>Nordisk Books</t>
  </si>
  <si>
    <t>Duncan Lewis</t>
  </si>
  <si>
    <t>Nirstedt/ Litteratur</t>
  </si>
  <si>
    <t>KUR 2024/8606</t>
  </si>
  <si>
    <t>Moroni</t>
  </si>
  <si>
    <t>Kurran och Pigan på djupt vatten</t>
  </si>
  <si>
    <t>NordSüd Verlag AG</t>
  </si>
  <si>
    <t>Cornelia Boese</t>
  </si>
  <si>
    <t>Tine &amp; Tupf – Sommer am See</t>
  </si>
  <si>
    <t>KUR 2024/8584</t>
  </si>
  <si>
    <t>Celia</t>
  </si>
  <si>
    <t>Svedhem</t>
  </si>
  <si>
    <t>Filippa</t>
  </si>
  <si>
    <t>Widlund</t>
  </si>
  <si>
    <t>Stora boken om bläckfiskar</t>
  </si>
  <si>
    <t>Orca Book Publishers</t>
  </si>
  <si>
    <t xml:space="preserve">B.J. Woodstein </t>
  </si>
  <si>
    <t>Meet the Cephalopods: Octopus, Squid, Cuttlefish, Nautilus</t>
  </si>
  <si>
    <t>KUR 2024/8264</t>
  </si>
  <si>
    <t>Ingen utom jag</t>
  </si>
  <si>
    <t>Orecchio acerbo</t>
  </si>
  <si>
    <t>Maria Valeria D"Avino</t>
  </si>
  <si>
    <t>Nessuno tranne me</t>
  </si>
  <si>
    <t>KUR 2024/6586</t>
  </si>
  <si>
    <t>Klara</t>
  </si>
  <si>
    <t>Persson</t>
  </si>
  <si>
    <t>Molly &amp; Sus</t>
  </si>
  <si>
    <t>Orfeu Negro Unipessoal Lda.</t>
  </si>
  <si>
    <t>Anabela Fragoso</t>
  </si>
  <si>
    <t>Urax förlag</t>
  </si>
  <si>
    <t>Molly e Sus</t>
  </si>
  <si>
    <t>KUR 2024/8615</t>
  </si>
  <si>
    <t>Finnish</t>
  </si>
  <si>
    <t>Finland</t>
  </si>
  <si>
    <t>Otava Publishing Company</t>
  </si>
  <si>
    <t>Kristiina Vaara</t>
  </si>
  <si>
    <t>Lakkasuo</t>
  </si>
  <si>
    <t>KUR 2024/6166</t>
  </si>
  <si>
    <t>Overamstel Publishers</t>
  </si>
  <si>
    <t>Tineke Jorissen- Wedzinga</t>
  </si>
  <si>
    <t>De nachtraaf</t>
  </si>
  <si>
    <t>KUR 2024/5689</t>
  </si>
  <si>
    <t>Per Olov</t>
  </si>
  <si>
    <t>Enquist</t>
  </si>
  <si>
    <t>Legionärerna</t>
  </si>
  <si>
    <t xml:space="preserve">Panstwowy Instytut Wydawniczy </t>
  </si>
  <si>
    <t>Mariusz Kalinowski</t>
  </si>
  <si>
    <t>Legionisci</t>
  </si>
  <si>
    <t>KUR 2024/8066</t>
  </si>
  <si>
    <t>Amanda</t>
  </si>
  <si>
    <t>Svensson</t>
  </si>
  <si>
    <t>Själens telegraf</t>
  </si>
  <si>
    <t xml:space="preserve">Park Uitgevers </t>
  </si>
  <si>
    <t xml:space="preserve">Eline Jongsma </t>
  </si>
  <si>
    <t xml:space="preserve">Telegraaf van de ziel </t>
  </si>
  <si>
    <t>KUR 2024/6165</t>
  </si>
  <si>
    <t>Tina</t>
  </si>
  <si>
    <t>Harnesk</t>
  </si>
  <si>
    <t>Folk som sår i snö</t>
  </si>
  <si>
    <t>Pax Forlag</t>
  </si>
  <si>
    <t>Hilde Matre Larsen</t>
  </si>
  <si>
    <t>Bokfabriken</t>
  </si>
  <si>
    <t>Folk som sår i snø</t>
  </si>
  <si>
    <t>KUR 2024/8524</t>
  </si>
  <si>
    <t>Familjen Knyckertz och gulddiamanten</t>
  </si>
  <si>
    <t>Penguin Random House Grupo Editorial</t>
  </si>
  <si>
    <t>João Reis</t>
  </si>
  <si>
    <t>Família Larápio</t>
  </si>
  <si>
    <t>KUR 2024/8527</t>
  </si>
  <si>
    <t>Familjen Knyckertz och snutjakten</t>
  </si>
  <si>
    <t>Família Larápio 2</t>
  </si>
  <si>
    <t>KUR 2024/8379</t>
  </si>
  <si>
    <t>SPAIN</t>
  </si>
  <si>
    <t>Penguin Random House Grupo Editorial S.A.U.</t>
  </si>
  <si>
    <t>Alba Nerea Borja Pagán</t>
  </si>
  <si>
    <t>La voz del óraculo</t>
  </si>
  <si>
    <t>KUR 2024/8593</t>
  </si>
  <si>
    <t>Joanna</t>
  </si>
  <si>
    <t>Rubin Dranger</t>
  </si>
  <si>
    <t>Ihågkom oss till liv</t>
  </si>
  <si>
    <t>Planeta Cómic</t>
  </si>
  <si>
    <t>Martin Simonson</t>
  </si>
  <si>
    <t>Recuerdanos para vivir</t>
  </si>
  <si>
    <t>KUR 2024/6837</t>
  </si>
  <si>
    <t>Jenny</t>
  </si>
  <si>
    <t>Jägerfeld</t>
  </si>
  <si>
    <t>Brorsan är kung!</t>
  </si>
  <si>
    <t xml:space="preserve">Ploegsma </t>
  </si>
  <si>
    <t xml:space="preserve">Mijke Hadewey van Leersum </t>
  </si>
  <si>
    <t>Mijn broer is een baas</t>
  </si>
  <si>
    <t>KUR 2024/6530</t>
  </si>
  <si>
    <t>Willows</t>
  </si>
  <si>
    <t>Inlandet</t>
  </si>
  <si>
    <t>Polar Egyesület</t>
  </si>
  <si>
    <t xml:space="preserve">Tünde Blomqvist </t>
  </si>
  <si>
    <t>Belso világ</t>
  </si>
  <si>
    <t>KUR 2024/8771</t>
  </si>
  <si>
    <t>Politikens Forlag</t>
  </si>
  <si>
    <t>Andrea Fehlauer</t>
  </si>
  <si>
    <t>Tranerne flyver mod syd</t>
  </si>
  <si>
    <t>KUR 2024/6964</t>
  </si>
  <si>
    <t>Mattias</t>
  </si>
  <si>
    <t>Andersson</t>
  </si>
  <si>
    <t>Uppenbarelsen</t>
  </si>
  <si>
    <t>Drama for stage performance</t>
  </si>
  <si>
    <t>Prešeren Theatre Kranj</t>
  </si>
  <si>
    <t>Jana Klenovšek Kocjan</t>
  </si>
  <si>
    <t>Colombine Teaterförlag</t>
  </si>
  <si>
    <t>KUR 2024/8638</t>
  </si>
  <si>
    <t>Jönson</t>
  </si>
  <si>
    <t>Glossuarium (published in Proponeisis)</t>
  </si>
  <si>
    <t>Mexico</t>
  </si>
  <si>
    <t>Río Lejos SA de CV/Filodecaballos editores</t>
  </si>
  <si>
    <t>Petronella Zetterlund</t>
  </si>
  <si>
    <t>Glosario</t>
  </si>
  <si>
    <t>KUR 2024/8666</t>
  </si>
  <si>
    <t>Magnus</t>
  </si>
  <si>
    <t>William- Olsson</t>
  </si>
  <si>
    <t>Koraxas tomb</t>
  </si>
  <si>
    <t xml:space="preserve">Spanish </t>
  </si>
  <si>
    <t xml:space="preserve">Argentina </t>
  </si>
  <si>
    <t>Salta el pez</t>
  </si>
  <si>
    <t xml:space="preserve">Virginia Higa </t>
  </si>
  <si>
    <t>Wahlström &amp; Widstrand</t>
  </si>
  <si>
    <t>La tumba de Koraxas</t>
  </si>
  <si>
    <t>KUR 2024/4815</t>
  </si>
  <si>
    <t>Karin</t>
  </si>
  <si>
    <t>Smirnoff</t>
  </si>
  <si>
    <t>Sen for jag hem</t>
  </si>
  <si>
    <t>Scolar Publishing House</t>
  </si>
  <si>
    <t>Bence Patat</t>
  </si>
  <si>
    <t>Aztán hazamentem</t>
  </si>
  <si>
    <t>KUR 2024/8790</t>
  </si>
  <si>
    <t>Norlin</t>
  </si>
  <si>
    <t>Stacken</t>
  </si>
  <si>
    <t>Scribe UK</t>
  </si>
  <si>
    <t>Alice E. Olsson</t>
  </si>
  <si>
    <t>Colony</t>
  </si>
  <si>
    <t>KUR 2024/8717</t>
  </si>
  <si>
    <t>Timander</t>
  </si>
  <si>
    <t>Din vilja sitter i skogen</t>
  </si>
  <si>
    <t>North Macedonia</t>
  </si>
  <si>
    <t>SHKUPI Publishing House</t>
  </si>
  <si>
    <t>Weyler Förlag</t>
  </si>
  <si>
    <t>Vullneti yt qëndron në pyll</t>
  </si>
  <si>
    <t>KUR 2024/6751</t>
  </si>
  <si>
    <t>SONATINA j.d.o.o.</t>
  </si>
  <si>
    <t>Edin Badic</t>
  </si>
  <si>
    <t>Ždralovi lete na jug</t>
  </si>
  <si>
    <t>KUR 2024/8658</t>
  </si>
  <si>
    <t>Aris</t>
  </si>
  <si>
    <t>Fioretos</t>
  </si>
  <si>
    <t>Den grå boken</t>
  </si>
  <si>
    <t>Austria</t>
  </si>
  <si>
    <t>Sonderzahl Verlag</t>
  </si>
  <si>
    <t>Paul Berf</t>
  </si>
  <si>
    <t>Norstedts (1994), Bokförlaget Faethon (2024)</t>
  </si>
  <si>
    <t>Das graue Buch</t>
  </si>
  <si>
    <t>KUR 2024/8808</t>
  </si>
  <si>
    <t>Sprotin</t>
  </si>
  <si>
    <t>Jákup í Skemmuni</t>
  </si>
  <si>
    <t>Stakkin</t>
  </si>
  <si>
    <t>KUR 2024/8762</t>
  </si>
  <si>
    <t>Alex</t>
  </si>
  <si>
    <t>Schulman</t>
  </si>
  <si>
    <t>Skynda att älska</t>
  </si>
  <si>
    <t>Skunda tær at elska</t>
  </si>
  <si>
    <t>KUR 2024/8699</t>
  </si>
  <si>
    <t>Kestere</t>
  </si>
  <si>
    <t>Den känsliga igelkotten</t>
  </si>
  <si>
    <t>Stope j.d.o.o.</t>
  </si>
  <si>
    <t>Nježna ježica</t>
  </si>
  <si>
    <t>KUR 2024/6263</t>
  </si>
  <si>
    <t>Daniel</t>
  </si>
  <si>
    <t>Pedersen</t>
  </si>
  <si>
    <t>Öppet vatten</t>
  </si>
  <si>
    <t>Suhrkamp Verlag AG</t>
  </si>
  <si>
    <t>Hannes Langendörfer</t>
  </si>
  <si>
    <t>Offenes Wasser</t>
  </si>
  <si>
    <t>KUR 2024/8369</t>
  </si>
  <si>
    <t>Sven</t>
  </si>
  <si>
    <t>Nordqvist</t>
  </si>
  <si>
    <t>A collection of 4 Pettson and Findus titles</t>
  </si>
  <si>
    <t>Georgian</t>
  </si>
  <si>
    <t>Georgia</t>
  </si>
  <si>
    <t>Sulakauri Publishing LTD</t>
  </si>
  <si>
    <t>David Gabunia</t>
  </si>
  <si>
    <t>Pettson and Findus</t>
  </si>
  <si>
    <t>KUR 2024/8704</t>
  </si>
  <si>
    <t>Thraka</t>
  </si>
  <si>
    <t>Antonios Bogadakis</t>
  </si>
  <si>
    <t>KUR 2024/8617</t>
  </si>
  <si>
    <t>Timas Yayinlari</t>
  </si>
  <si>
    <t>Yonca Soy</t>
  </si>
  <si>
    <t>Turnalar Güneye Uçtugunda</t>
  </si>
  <si>
    <t>KUR 2024/6153</t>
  </si>
  <si>
    <t>Ingrid</t>
  </si>
  <si>
    <t>Vang Nyman</t>
  </si>
  <si>
    <t>Känner du Pippi Långstrump?</t>
  </si>
  <si>
    <t>URU Co., LTD</t>
  </si>
  <si>
    <t>Duangtida Rotrueangrit Jochnic</t>
  </si>
  <si>
    <t>This is PIPPI LONGSTOCKING</t>
  </si>
  <si>
    <t>KUR 2024/8451</t>
  </si>
  <si>
    <t>Pippi går i affärer</t>
  </si>
  <si>
    <t>PIPPI LONGSTOCKING GOES SHOPPING</t>
  </si>
  <si>
    <t>KUR 2024/8334</t>
  </si>
  <si>
    <t>Gimbergsson</t>
  </si>
  <si>
    <t>Gusten gråter</t>
  </si>
  <si>
    <t>VERSANT SUD</t>
  </si>
  <si>
    <t>Gaston pleure</t>
  </si>
  <si>
    <t>KUR 2024/8350</t>
  </si>
  <si>
    <t>Thydell</t>
  </si>
  <si>
    <t>En livsfarlig lördag</t>
  </si>
  <si>
    <t>Alfabeta bokförlag</t>
  </si>
  <si>
    <t>Péril à la piscine</t>
  </si>
  <si>
    <t>KUR 2024/6648</t>
  </si>
  <si>
    <t>Vild Maskine</t>
  </si>
  <si>
    <t>Lene Ewald Hesel</t>
  </si>
  <si>
    <t>Anemoner og møgrotter</t>
  </si>
  <si>
    <t>KUR 2024/8688</t>
  </si>
  <si>
    <t>Wydawnictwo Dwie Siostry</t>
  </si>
  <si>
    <t>Agnieszka Strozyk</t>
  </si>
  <si>
    <t>Nocny Kruk</t>
  </si>
  <si>
    <t>KUR 2024/8693</t>
  </si>
  <si>
    <t xml:space="preserve">Tjuvdrottningen </t>
  </si>
  <si>
    <t>Królowa zlodziei</t>
  </si>
  <si>
    <t>KUR 2024/8719</t>
  </si>
  <si>
    <t>Ekdal</t>
  </si>
  <si>
    <t>Niklas</t>
  </si>
  <si>
    <t>Hur jag dog</t>
  </si>
  <si>
    <t>Wydawnictwo Kompania Mediowa</t>
  </si>
  <si>
    <t>Agata Teperek</t>
  </si>
  <si>
    <t xml:space="preserve">Brombergs Bokförlag </t>
  </si>
  <si>
    <t>Jak umarlem</t>
  </si>
  <si>
    <t>KUR 2024/8813</t>
  </si>
  <si>
    <t>Kristina</t>
  </si>
  <si>
    <t>Sigunsdotter</t>
  </si>
  <si>
    <t>Ester</t>
  </si>
  <si>
    <t>Hola Humlan Hansson</t>
  </si>
  <si>
    <t>Wydawnictwo Zakamarki Sp. z o.o.</t>
  </si>
  <si>
    <t>Agnieszka Strózyk</t>
  </si>
  <si>
    <t>Hola, Humlo Hansson</t>
  </si>
  <si>
    <t>KUR 2024/6280</t>
  </si>
  <si>
    <t>Lydia</t>
  </si>
  <si>
    <t>Sandgren</t>
  </si>
  <si>
    <t>Samlade verk</t>
  </si>
  <si>
    <t>Latvian</t>
  </si>
  <si>
    <t>Latvija</t>
  </si>
  <si>
    <t>Zvaigzne ABC Publishers Ltd.</t>
  </si>
  <si>
    <t>Dace Denina</t>
  </si>
  <si>
    <t>Kopoti raksti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</si>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</sst>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</font>
    <font>
      <b/>
      <sz val="16"/>
      <color theme="1"/>
      <name val="Aptos Narrow"/>
      <family val="2"/>
      <scheme val="minor"/>
    </font>
    <font>
      <b/>
      <sz val="14"/>
      <color rgb="FF000000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70AD47"/>
        <bgColor rgb="FF000000"/>
      </patternFill>
    </fill>
    <fill>
      <patternFill patternType="solid">
        <fgColor rgb="FF70AD47"/>
        <bgColor rgb="FF70AD47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9D08E"/>
      </left>
      <right/>
      <top style="thin">
        <color rgb="FFA9D08E"/>
      </top>
      <bottom style="thin">
        <color rgb="FFA9D08E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/>
      <top style="thin">
        <color rgb="FF70AD47"/>
      </top>
      <bottom style="thin">
        <color rgb="FFA9D08E"/>
      </bottom>
      <diagonal/>
    </border>
    <border>
      <left/>
      <right style="thin">
        <color rgb="FFA9D08E"/>
      </right>
      <top style="thin">
        <color rgb="FFA9D08E"/>
      </top>
      <bottom style="thin">
        <color rgb="FFA9D08E"/>
      </bottom>
      <diagonal/>
    </border>
    <border>
      <left/>
      <right style="thin">
        <color rgb="FF70AD47"/>
      </right>
      <top style="thin">
        <color rgb="FF70AD47"/>
      </top>
      <bottom style="thin">
        <color rgb="FFA9D08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19" fillId="0" borderId="0" xfId="0" applyFont="1"/>
    <xf numFmtId="41" fontId="0" fillId="0" borderId="0" xfId="42" applyFont="1"/>
    <xf numFmtId="0" fontId="20" fillId="0" borderId="0" xfId="0" applyFont="1"/>
    <xf numFmtId="0" fontId="0" fillId="0" borderId="0" xfId="0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0" fontId="21" fillId="34" borderId="10" xfId="0" applyFont="1" applyFill="1" applyBorder="1" applyAlignment="1">
      <alignment wrapText="1"/>
    </xf>
    <xf numFmtId="0" fontId="21" fillId="34" borderId="11" xfId="0" applyFont="1" applyFill="1" applyBorder="1" applyAlignment="1">
      <alignment wrapText="1"/>
    </xf>
    <xf numFmtId="0" fontId="22" fillId="35" borderId="11" xfId="0" applyFont="1" applyFill="1" applyBorder="1" applyAlignment="1">
      <alignment wrapText="1"/>
    </xf>
    <xf numFmtId="0" fontId="21" fillId="33" borderId="11" xfId="0" applyFont="1" applyFill="1" applyBorder="1" applyAlignment="1">
      <alignment wrapText="1"/>
    </xf>
    <xf numFmtId="0" fontId="22" fillId="34" borderId="12" xfId="0" applyFont="1" applyFill="1" applyBorder="1" applyAlignment="1">
      <alignment wrapText="1"/>
    </xf>
    <xf numFmtId="0" fontId="22" fillId="33" borderId="11" xfId="0" applyFont="1" applyFill="1" applyBorder="1" applyAlignment="1">
      <alignment wrapText="1"/>
    </xf>
    <xf numFmtId="0" fontId="22" fillId="33" borderId="13" xfId="0" applyFont="1" applyFill="1" applyBorder="1" applyAlignment="1">
      <alignment wrapText="1"/>
    </xf>
    <xf numFmtId="0" fontId="22" fillId="34" borderId="14" xfId="0" applyFont="1" applyFill="1" applyBorder="1" applyAlignment="1">
      <alignment wrapText="1"/>
    </xf>
    <xf numFmtId="17" fontId="0" fillId="0" borderId="0" xfId="0" applyNumberFormat="1" applyAlignment="1">
      <alignment wrapText="1"/>
    </xf>
    <xf numFmtId="41" fontId="0" fillId="0" borderId="0" xfId="42" applyFont="1" applyAlignment="1">
      <alignment wrapText="1"/>
    </xf>
    <xf numFmtId="41" fontId="0" fillId="0" borderId="0" xfId="0" applyNumberFormat="1" applyAlignment="1">
      <alignment wrapText="1"/>
    </xf>
    <xf numFmtId="41" fontId="0" fillId="0" borderId="0" xfId="42" applyFont="1" applyFill="1" applyAlignment="1">
      <alignment wrapText="1"/>
    </xf>
    <xf numFmtId="0" fontId="18" fillId="0" borderId="0" xfId="0" applyFont="1" applyAlignment="1">
      <alignment wrapText="1"/>
    </xf>
    <xf numFmtId="41" fontId="0" fillId="0" borderId="0" xfId="42" applyFont="1" applyBorder="1" applyAlignment="1">
      <alignment wrapText="1"/>
    </xf>
    <xf numFmtId="0" fontId="0" fillId="33" borderId="0" xfId="0" applyFill="1" applyAlignment="1">
      <alignment wrapText="1"/>
    </xf>
    <xf numFmtId="0" fontId="18" fillId="33" borderId="0" xfId="0" applyFont="1" applyFill="1" applyAlignment="1">
      <alignment wrapText="1"/>
    </xf>
    <xf numFmtId="41" fontId="0" fillId="33" borderId="0" xfId="42" applyFont="1" applyFill="1" applyAlignment="1">
      <alignment wrapText="1"/>
    </xf>
    <xf numFmtId="41" fontId="0" fillId="33" borderId="0" xfId="0" applyNumberFormat="1" applyFill="1" applyAlignment="1">
      <alignment wrapText="1"/>
    </xf>
    <xf numFmtId="0" fontId="0" fillId="33" borderId="0" xfId="42" applyNumberFormat="1" applyFont="1" applyFill="1" applyAlignment="1">
      <alignment wrapText="1"/>
    </xf>
    <xf numFmtId="41" fontId="0" fillId="33" borderId="0" xfId="42" applyFont="1" applyFill="1" applyBorder="1" applyAlignment="1">
      <alignment wrapText="1"/>
    </xf>
    <xf numFmtId="41" fontId="0" fillId="0" borderId="0" xfId="0" applyNumberFormat="1"/>
    <xf numFmtId="14" fontId="16" fillId="0" borderId="0" xfId="0" applyNumberFormat="1" applyFont="1"/>
  </cellXfs>
  <cellStyles count="43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Tusental [0]" xfId="42" builtinId="6"/>
    <cellStyle name="Utdata" xfId="10" builtinId="21" customBuiltin="1"/>
    <cellStyle name="Varningstext" xfId="14" builtinId="11" customBuiltin="1"/>
  </cellStyles>
  <dxfs count="51">
    <dxf>
      <alignment textRotation="0" wrapText="1" justifyLastLine="0" shrinkToFit="0" readingOrder="0"/>
    </dxf>
    <dxf>
      <alignment horizontal="general" vertical="bottom" textRotation="0" wrapText="1" indent="0" justifyLastLine="0" shrinkToFit="0" readingOrder="0"/>
    </dxf>
    <dxf>
      <numFmt numFmtId="33" formatCode="_-* #,##0_-;\-* #,##0_-;_-* &quot;-&quot;_-;_-@_-"/>
      <alignment textRotation="0" wrapText="1" justifyLastLine="0" shrinkToFit="0" readingOrder="0"/>
    </dxf>
    <dxf>
      <numFmt numFmtId="33" formatCode="_-* #,##0_-;\-* #,##0_-;_-* &quot;-&quot;_-;_-@_-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</dxf>
    <dxf>
      <font>
        <color theme="1"/>
      </font>
      <numFmt numFmtId="33" formatCode="_-* #,##0_-;\-* #,##0_-;_-* &quot;-&quot;_-;_-@_-"/>
      <alignment textRotation="0" wrapText="1" justifyLastLine="0" shrinkToFit="0" readingOrder="0"/>
    </dxf>
    <dxf>
      <numFmt numFmtId="33" formatCode="_-* #,##0_-;\-* #,##0_-;_-* &quot;-&quot;_-;_-@_-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textRotation="0" wrapText="1" justifyLastLine="0" shrinkToFit="0" readingOrder="0"/>
    </dxf>
    <dxf>
      <numFmt numFmtId="33" formatCode="_-* #,##0_-;\-* #,##0_-;_-* &quot;-&quot;_-;_-@_-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</dxf>
    <dxf>
      <alignment textRotation="0" wrapText="1" justifyLastLine="0" shrinkToFit="0" readingOrder="0"/>
    </dxf>
    <dxf>
      <alignment horizontal="general" vertical="bottom" textRotation="0" wrapText="1" indent="0" justifyLastLine="0" shrinkToFit="0" readingOrder="0"/>
    </dxf>
    <dxf>
      <alignment textRotation="0" wrapText="1" justifyLastLine="0" shrinkToFit="0" readingOrder="0"/>
    </dxf>
    <dxf>
      <alignment horizontal="general" vertical="bottom" textRotation="0" wrapText="1" indent="0" justifyLastLine="0" shrinkToFit="0" readingOrder="0"/>
    </dxf>
    <dxf>
      <alignment textRotation="0" wrapText="1" justifyLastLine="0" shrinkToFit="0" readingOrder="0"/>
    </dxf>
    <dxf>
      <alignment horizontal="general" vertical="bottom" textRotation="0" wrapText="1" indent="0" justifyLastLine="0" shrinkToFit="0" readingOrder="0"/>
    </dxf>
    <dxf>
      <numFmt numFmtId="33" formatCode="_-* #,##0_-;\-* #,##0_-;_-* &quot;-&quot;_-;_-@_-"/>
      <alignment textRotation="0" wrapText="1" justifyLastLine="0" shrinkToFit="0" readingOrder="0"/>
    </dxf>
    <dxf>
      <numFmt numFmtId="33" formatCode="_-* #,##0_-;\-* #,##0_-;_-* &quot;-&quot;_-;_-@_-"/>
      <alignment horizontal="general" vertical="bottom" textRotation="0" wrapText="1" indent="0" justifyLastLine="0" shrinkToFit="0" readingOrder="0"/>
    </dxf>
    <dxf>
      <numFmt numFmtId="33" formatCode="_-* #,##0_-;\-* #,##0_-;_-* &quot;-&quot;_-;_-@_-"/>
      <alignment textRotation="0" wrapText="1" justifyLastLine="0" shrinkToFit="0" readingOrder="0"/>
    </dxf>
    <dxf>
      <numFmt numFmtId="33" formatCode="_-* #,##0_-;\-* #,##0_-;_-* &quot;-&quot;_-;_-@_-"/>
      <alignment horizontal="general" vertical="bottom" textRotation="0" wrapText="1" indent="0" justifyLastLine="0" shrinkToFit="0" readingOrder="0"/>
    </dxf>
    <dxf>
      <numFmt numFmtId="33" formatCode="_-* #,##0_-;\-* #,##0_-;_-* &quot;-&quot;_-;_-@_-"/>
      <alignment textRotation="0" wrapText="1" justifyLastLine="0" shrinkToFit="0" readingOrder="0"/>
    </dxf>
    <dxf>
      <numFmt numFmtId="33" formatCode="_-* #,##0_-;\-* #,##0_-;_-* &quot;-&quot;_-;_-@_-"/>
      <alignment horizontal="general" vertical="bottom" textRotation="0" wrapText="1" indent="0" justifyLastLine="0" shrinkToFit="0" readingOrder="0"/>
    </dxf>
    <dxf>
      <numFmt numFmtId="22" formatCode="mmm/yy"/>
      <alignment textRotation="0" wrapText="1" justifyLastLine="0" shrinkToFit="0" readingOrder="0"/>
    </dxf>
    <dxf>
      <numFmt numFmtId="22" formatCode="mmm/yy"/>
      <alignment horizontal="general" vertical="bottom" textRotation="0" wrapText="1" indent="0" justifyLastLine="0" shrinkToFit="0" readingOrder="0"/>
    </dxf>
    <dxf>
      <alignment textRotation="0" wrapText="1" justifyLastLine="0" shrinkToFit="0" readingOrder="0"/>
    </dxf>
    <dxf>
      <alignment horizontal="general" vertical="bottom" textRotation="0" wrapText="1" indent="0" justifyLastLine="0" shrinkToFit="0" readingOrder="0"/>
    </dxf>
    <dxf>
      <alignment textRotation="0" wrapText="1" justifyLastLine="0" shrinkToFit="0" readingOrder="0"/>
    </dxf>
    <dxf>
      <alignment horizontal="general" vertical="bottom" textRotation="0" wrapText="1" indent="0" justifyLastLine="0" shrinkToFit="0" readingOrder="0"/>
    </dxf>
    <dxf>
      <alignment textRotation="0" wrapText="1" justifyLastLine="0" shrinkToFit="0" readingOrder="0"/>
    </dxf>
    <dxf>
      <alignment horizontal="general" vertical="bottom" textRotation="0" wrapText="1" indent="0" justifyLastLine="0" shrinkToFit="0" readingOrder="0"/>
    </dxf>
    <dxf>
      <alignment textRotation="0" wrapText="1" justifyLastLine="0" shrinkToFit="0" readingOrder="0"/>
    </dxf>
    <dxf>
      <alignment horizontal="general" vertical="bottom" textRotation="0" wrapText="1" indent="0" justifyLastLine="0" shrinkToFit="0" readingOrder="0"/>
    </dxf>
    <dxf>
      <alignment textRotation="0" wrapText="1" justifyLastLine="0" shrinkToFit="0" readingOrder="0"/>
    </dxf>
    <dxf>
      <alignment horizontal="general" vertical="bottom" textRotation="0" wrapText="1" indent="0" justifyLastLine="0" shrinkToFit="0" readingOrder="0"/>
    </dxf>
    <dxf>
      <alignment textRotation="0" wrapText="1" justifyLastLine="0" shrinkToFit="0" readingOrder="0"/>
    </dxf>
    <dxf>
      <alignment horizontal="general" vertical="bottom" textRotation="0" wrapText="1" indent="0" justifyLastLine="0" shrinkToFit="0" readingOrder="0"/>
    </dxf>
    <dxf>
      <alignment textRotation="0" wrapText="1" justifyLastLine="0" shrinkToFit="0" readingOrder="0"/>
    </dxf>
    <dxf>
      <alignment horizontal="general" vertical="bottom" textRotation="0" wrapText="1" indent="0" justifyLastLine="0" shrinkToFit="0" readingOrder="0"/>
    </dxf>
    <dxf>
      <alignment textRotation="0" wrapText="1" justifyLastLine="0" shrinkToFit="0" readingOrder="0"/>
    </dxf>
    <dxf>
      <alignment horizontal="general" vertical="bottom" textRotation="0" wrapText="1" indent="0" justifyLastLine="0" shrinkToFit="0" readingOrder="0"/>
    </dxf>
    <dxf>
      <alignment textRotation="0" wrapText="1" justifyLastLine="0" shrinkToFit="0" readingOrder="0"/>
    </dxf>
    <dxf>
      <alignment horizontal="general" vertical="bottom" textRotation="0" wrapText="1" indent="0" justifyLastLine="0" shrinkToFit="0" readingOrder="0"/>
    </dxf>
    <dxf>
      <alignment textRotation="0" wrapText="1" justifyLastLine="0" shrinkToFit="0" readingOrder="0"/>
    </dxf>
    <dxf>
      <alignment horizontal="general" vertical="bottom" textRotation="0" wrapText="1" indent="0" justifyLastLine="0" shrinkToFit="0" readingOrder="0"/>
    </dxf>
    <dxf>
      <alignment textRotation="0" wrapText="1" justifyLastLine="0" shrinkToFit="0" readingOrder="0"/>
    </dxf>
    <dxf>
      <alignment horizontal="general" vertical="bottom" textRotation="0" wrapText="1" indent="0" justifyLastLine="0" shrinkToFit="0" readingOrder="0"/>
    </dxf>
    <dxf>
      <alignment textRotation="0" wrapText="1" justifyLastLine="0" shrinkToFit="0" readingOrder="0"/>
    </dxf>
    <dxf>
      <alignment horizontal="general" vertical="bottom" textRotation="0" wrapText="1" indent="0" justifyLastLine="0" shrinkToFit="0" readingOrder="0"/>
    </dxf>
    <dxf>
      <alignment textRotation="0" wrapText="1" justifyLastLine="0" shrinkToFit="0" readingOrder="0"/>
    </dxf>
    <dxf>
      <alignment horizontal="general" vertical="bottom" textRotation="0" wrapText="1" indent="0" justifyLastLine="0" shrinkToFit="0" readingOrder="0"/>
    </dxf>
    <dxf>
      <alignment textRotation="0" wrapText="1" justifyLastLine="0" shrinkToFit="0" readingOrder="0"/>
    </dxf>
    <dxf>
      <alignment textRotation="0" wrapTex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sa 1" id="{3FBF6E34-CBE6-48F5-BB13-43CF1C883C86}">
    <nsvFilter filterId="{50056B4E-03D3-43C0-B0E1-147192AF655D}" ref="A4:X120" tableId="1">
      <sortRules>
        <sortRule colId="19" id="{536365A4-193C-4C3D-BF5D-CAC41E46E6D3}">
          <sortCondition ref="T4:T120"/>
        </sortRule>
      </sortRules>
    </nsvFilter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056B4E-03D3-43C0-B0E1-147192AF655D}" name="Tabell1" displayName="Tabell1" ref="A4:X121" totalsRowCount="1" headerRowDxfId="50" dataDxfId="49" totalsRowDxfId="48">
  <autoFilter ref="A4:X120" xr:uid="{50056B4E-03D3-43C0-B0E1-147192AF655D}"/>
  <sortState xmlns:xlrd2="http://schemas.microsoft.com/office/spreadsheetml/2017/richdata2" ref="A5:X120">
    <sortCondition ref="K5:K120"/>
  </sortState>
  <tableColumns count="24">
    <tableColumn id="1" xr3:uid="{871A51C8-6268-43A1-8488-FD406D108EA6}" name="Case number" dataDxfId="46" totalsRowDxfId="47"/>
    <tableColumn id="2" xr3:uid="{07836777-EAA8-4763-B1D0-E91D394A7B69}" name="Author First name" dataDxfId="44" totalsRowDxfId="45"/>
    <tableColumn id="3" xr3:uid="{8FE3356E-23F0-487E-B73B-17F48BFA395D}" name="Author Last name" dataDxfId="42" totalsRowDxfId="43"/>
    <tableColumn id="4" xr3:uid="{8E479586-27D6-4267-8839-3EBAD378AF2A}" name="Illustrator First name" dataDxfId="40" totalsRowDxfId="41"/>
    <tableColumn id="5" xr3:uid="{E8F0102F-B309-43DE-ABEA-C372F9E18666}" name="Illustrator Last name" dataDxfId="38" totalsRowDxfId="39"/>
    <tableColumn id="6" xr3:uid="{E2C24785-A65F-4A19-ABCD-1F3C7AAF078E}" name="Original title" dataDxfId="36" totalsRowDxfId="37"/>
    <tableColumn id="7" xr3:uid="{31DF6D9C-2859-49C5-AB20-2E0D3FECA31E}" name="Target group" dataDxfId="34" totalsRowDxfId="35"/>
    <tableColumn id="8" xr3:uid="{CFECE014-4A66-48F5-9943-5AF822BA4CC9}" name="Genre" dataDxfId="32" totalsRowDxfId="33"/>
    <tableColumn id="9" xr3:uid="{8187233A-6C81-4FCF-B991-D964B4736826}" name="Target language" dataDxfId="30" totalsRowDxfId="31"/>
    <tableColumn id="10" xr3:uid="{846B99B3-8FF8-4DA7-B92D-578CA2CCD3C7}" name="Country" dataDxfId="28" totalsRowDxfId="29"/>
    <tableColumn id="11" xr3:uid="{90E75216-5304-440F-A150-50C965E621CA}" name="Applicant organisation" dataDxfId="26" totalsRowDxfId="27"/>
    <tableColumn id="12" xr3:uid="{D8CA34D8-770C-484E-BB06-0A30CC21C11E}" name="Translator" dataDxfId="24" totalsRowDxfId="25"/>
    <tableColumn id="13" xr3:uid="{D634579D-29F6-4C65-9D4A-64F9B27D761B}" name="Original publisher" totalsRowLabel="TOTAL AMOUNT" dataDxfId="22" totalsRowDxfId="23"/>
    <tableColumn id="17" xr3:uid="{3EC415F9-6F81-4F37-8B99-DD257B44C101}" name="Pub date translation" dataDxfId="20" totalsRowDxfId="21"/>
    <tableColumn id="19" xr3:uid="{FDA6551F-B84C-45B4-B694-015D2E8C33C9}" name="Applied translation costs" totalsRowFunction="sum" dataDxfId="18" totalsRowDxfId="19"/>
    <tableColumn id="21" xr3:uid="{FB769A60-420A-40BE-8FD0-9344BB40E7A1}" name="Applied production costs" totalsRowFunction="sum" dataDxfId="16" totalsRowDxfId="17"/>
    <tableColumn id="22" xr3:uid="{B1CD04FB-062F-4411-993F-BA407C5FFC0B}" name="Applied total sum" totalsRowFunction="sum" dataDxfId="14" totalsRowDxfId="15"/>
    <tableColumn id="23" xr3:uid="{81FB0369-3C68-4AB9-BF4D-4C225E7D0A11}" name="Kolumn1" totalsRowFunction="sum" dataDxfId="12" totalsRowDxfId="13"/>
    <tableColumn id="24" xr3:uid="{47297684-DD00-421D-9D79-5C556CF167F7}" name="Kolumn2" totalsRowFunction="sum" dataDxfId="10" totalsRowDxfId="11"/>
    <tableColumn id="25" xr3:uid="{536365A4-193C-4C3D-BF5D-CAC41E46E6D3}" name="Approved/Declined" dataDxfId="8" totalsRowDxfId="9"/>
    <tableColumn id="27" xr3:uid="{E8FDF3D7-0990-454B-9AA4-331FF3B8337F}" name="Granted translation grant" totalsRowFunction="sum" dataDxfId="6" totalsRowDxfId="7" dataCellStyle="Tusental [0]"/>
    <tableColumn id="28" xr3:uid="{74B22DC8-D33B-4772-98C2-70E1BD626359}" name="Granted production grant" totalsRowFunction="sum" dataDxfId="4" totalsRowDxfId="5"/>
    <tableColumn id="29" xr3:uid="{E76A08B8-EDC4-42EC-AE74-113129EB8F85}" name="Granted total sum" totalsRowFunction="sum" dataDxfId="2" totalsRowDxfId="3">
      <calculatedColumnFormula>U5+V5</calculatedColumnFormula>
    </tableColumn>
    <tableColumn id="33" xr3:uid="{442ACB0E-203C-41DA-B03D-1A58551CE9E7}" name="Translation title" dataDxfId="0" totalsRow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5EDEA-AB4B-4400-BEB2-E196C6FA21B0}">
  <sheetPr>
    <pageSetUpPr fitToPage="1"/>
  </sheetPr>
  <dimension ref="A1:X149"/>
  <sheetViews>
    <sheetView tabSelected="1" topLeftCell="A4" workbookViewId="0">
      <selection activeCell="A5" sqref="A5:X120"/>
    </sheetView>
  </sheetViews>
  <sheetFormatPr defaultColWidth="20.7109375" defaultRowHeight="15" customHeight="1"/>
  <cols>
    <col min="1" max="1" width="10.140625" customWidth="1"/>
    <col min="2" max="2" width="9" customWidth="1"/>
    <col min="3" max="3" width="14" customWidth="1"/>
    <col min="4" max="4" width="10" customWidth="1"/>
    <col min="5" max="5" width="11.7109375" customWidth="1"/>
    <col min="6" max="6" width="17" customWidth="1"/>
    <col min="7" max="7" width="9.85546875" customWidth="1"/>
    <col min="8" max="8" width="11.7109375" customWidth="1"/>
    <col min="9" max="9" width="12" customWidth="1"/>
    <col min="10" max="10" width="12.140625" customWidth="1"/>
    <col min="11" max="11" width="19.7109375" customWidth="1"/>
    <col min="12" max="12" width="15" customWidth="1"/>
    <col min="13" max="13" width="16.7109375" customWidth="1"/>
    <col min="14" max="14" width="10.42578125" customWidth="1"/>
    <col min="15" max="15" width="10.5703125" customWidth="1"/>
    <col min="16" max="16" width="11.42578125" customWidth="1"/>
    <col min="17" max="17" width="12.28515625" customWidth="1"/>
    <col min="18" max="19" width="4.42578125" hidden="1" customWidth="1"/>
    <col min="20" max="20" width="9.28515625" style="4" customWidth="1"/>
    <col min="21" max="21" width="11.140625" customWidth="1"/>
    <col min="22" max="22" width="10.85546875" style="2" customWidth="1"/>
    <col min="23" max="23" width="12.42578125" customWidth="1"/>
    <col min="24" max="24" width="19.140625" customWidth="1"/>
  </cols>
  <sheetData>
    <row r="1" spans="1:24" ht="18.75">
      <c r="A1" s="3" t="s">
        <v>0</v>
      </c>
      <c r="M1" s="4"/>
      <c r="N1" s="4"/>
      <c r="O1" s="6"/>
      <c r="P1" s="5"/>
      <c r="Q1" s="5"/>
      <c r="R1" s="5"/>
      <c r="S1" s="6"/>
      <c r="X1" s="28">
        <v>45623</v>
      </c>
    </row>
    <row r="2" spans="1:24" ht="21">
      <c r="A2" s="3" t="s">
        <v>1</v>
      </c>
      <c r="C2" s="1"/>
      <c r="M2" s="4"/>
      <c r="N2" s="4"/>
      <c r="O2" s="6"/>
      <c r="P2" s="5"/>
      <c r="Q2" s="5"/>
      <c r="R2" s="5"/>
      <c r="S2" s="6"/>
    </row>
    <row r="3" spans="1:24" ht="18.7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S3" s="4"/>
    </row>
    <row r="4" spans="1:24" ht="45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9" t="s">
        <v>12</v>
      </c>
      <c r="K4" s="10" t="s">
        <v>13</v>
      </c>
      <c r="L4" s="8" t="s">
        <v>14</v>
      </c>
      <c r="M4" s="8" t="s">
        <v>15</v>
      </c>
      <c r="N4" s="8" t="s">
        <v>16</v>
      </c>
      <c r="O4" s="11" t="s">
        <v>17</v>
      </c>
      <c r="P4" s="11" t="s">
        <v>18</v>
      </c>
      <c r="Q4" s="11" t="s">
        <v>19</v>
      </c>
      <c r="R4" s="4" t="s">
        <v>20</v>
      </c>
      <c r="S4" s="4" t="s">
        <v>21</v>
      </c>
      <c r="T4" s="11" t="s">
        <v>22</v>
      </c>
      <c r="U4" s="12" t="s">
        <v>23</v>
      </c>
      <c r="V4" s="12" t="s">
        <v>24</v>
      </c>
      <c r="W4" s="13" t="s">
        <v>25</v>
      </c>
      <c r="X4" s="14" t="s">
        <v>26</v>
      </c>
    </row>
    <row r="5" spans="1:24" ht="29.25">
      <c r="A5" s="4" t="s">
        <v>27</v>
      </c>
      <c r="B5" s="4" t="s">
        <v>28</v>
      </c>
      <c r="C5" s="4" t="s">
        <v>29</v>
      </c>
      <c r="D5" s="4"/>
      <c r="E5" s="4"/>
      <c r="F5" s="4" t="s">
        <v>30</v>
      </c>
      <c r="G5" s="4" t="s">
        <v>31</v>
      </c>
      <c r="H5" s="4" t="s">
        <v>32</v>
      </c>
      <c r="I5" s="4" t="s">
        <v>33</v>
      </c>
      <c r="J5" s="4" t="s">
        <v>34</v>
      </c>
      <c r="K5" s="21" t="s">
        <v>35</v>
      </c>
      <c r="L5" s="4" t="s">
        <v>36</v>
      </c>
      <c r="M5" s="4" t="s">
        <v>37</v>
      </c>
      <c r="N5" s="15">
        <v>45658</v>
      </c>
      <c r="O5" s="17">
        <v>20000</v>
      </c>
      <c r="P5" s="17"/>
      <c r="Q5" s="17">
        <v>20000</v>
      </c>
      <c r="R5" s="4">
        <v>2</v>
      </c>
      <c r="S5" s="4">
        <v>0</v>
      </c>
      <c r="T5" s="4" t="s">
        <v>38</v>
      </c>
      <c r="U5" s="23">
        <v>9000</v>
      </c>
      <c r="V5" s="23"/>
      <c r="W5" s="24">
        <v>9000</v>
      </c>
      <c r="X5" s="4" t="s">
        <v>39</v>
      </c>
    </row>
    <row r="6" spans="1:24" ht="29.25">
      <c r="A6" s="4" t="s">
        <v>40</v>
      </c>
      <c r="B6" s="4" t="s">
        <v>41</v>
      </c>
      <c r="C6" s="4" t="s">
        <v>42</v>
      </c>
      <c r="D6" s="4"/>
      <c r="E6" s="4"/>
      <c r="F6" s="4" t="s">
        <v>43</v>
      </c>
      <c r="G6" s="4" t="s">
        <v>44</v>
      </c>
      <c r="H6" s="4" t="s">
        <v>45</v>
      </c>
      <c r="I6" s="4" t="s">
        <v>46</v>
      </c>
      <c r="J6" s="4" t="s">
        <v>47</v>
      </c>
      <c r="K6" s="21" t="s">
        <v>48</v>
      </c>
      <c r="L6" s="4" t="s">
        <v>49</v>
      </c>
      <c r="M6" s="4" t="s">
        <v>50</v>
      </c>
      <c r="N6" s="15">
        <v>45901</v>
      </c>
      <c r="O6" s="16">
        <v>219473</v>
      </c>
      <c r="P6" s="16"/>
      <c r="Q6" s="16">
        <v>219473</v>
      </c>
      <c r="R6" s="4">
        <v>1</v>
      </c>
      <c r="S6" s="4">
        <v>1</v>
      </c>
      <c r="T6" s="4" t="s">
        <v>38</v>
      </c>
      <c r="U6" s="23">
        <v>80000</v>
      </c>
      <c r="V6" s="23"/>
      <c r="W6" s="24">
        <f>U6+V6</f>
        <v>80000</v>
      </c>
      <c r="X6" s="4" t="s">
        <v>51</v>
      </c>
    </row>
    <row r="7" spans="1:24" ht="29.25">
      <c r="A7" s="4" t="s">
        <v>52</v>
      </c>
      <c r="B7" s="4" t="s">
        <v>53</v>
      </c>
      <c r="C7" s="4" t="s">
        <v>54</v>
      </c>
      <c r="D7" s="4"/>
      <c r="E7" s="4"/>
      <c r="F7" s="4" t="s">
        <v>55</v>
      </c>
      <c r="G7" s="4" t="s">
        <v>44</v>
      </c>
      <c r="H7" s="4" t="s">
        <v>45</v>
      </c>
      <c r="I7" s="4" t="s">
        <v>56</v>
      </c>
      <c r="J7" s="4" t="s">
        <v>57</v>
      </c>
      <c r="K7" s="21" t="s">
        <v>58</v>
      </c>
      <c r="L7" s="4" t="s">
        <v>59</v>
      </c>
      <c r="M7" s="4" t="s">
        <v>60</v>
      </c>
      <c r="N7" s="15">
        <v>45931</v>
      </c>
      <c r="O7" s="16">
        <v>40270</v>
      </c>
      <c r="P7" s="16"/>
      <c r="Q7" s="16">
        <v>40270</v>
      </c>
      <c r="R7" s="4">
        <v>1</v>
      </c>
      <c r="S7" s="4">
        <v>1</v>
      </c>
      <c r="T7" s="4" t="s">
        <v>38</v>
      </c>
      <c r="U7" s="23">
        <v>18500</v>
      </c>
      <c r="V7" s="23"/>
      <c r="W7" s="24">
        <f>U7+V7</f>
        <v>18500</v>
      </c>
      <c r="X7" s="4" t="s">
        <v>55</v>
      </c>
    </row>
    <row r="8" spans="1:24" ht="29.25">
      <c r="A8" s="4" t="s">
        <v>61</v>
      </c>
      <c r="B8" s="4" t="s">
        <v>62</v>
      </c>
      <c r="C8" s="4" t="s">
        <v>63</v>
      </c>
      <c r="D8" s="4"/>
      <c r="E8" s="4"/>
      <c r="F8" s="4" t="s">
        <v>64</v>
      </c>
      <c r="G8" s="4" t="s">
        <v>44</v>
      </c>
      <c r="H8" s="4" t="s">
        <v>65</v>
      </c>
      <c r="I8" s="4" t="s">
        <v>56</v>
      </c>
      <c r="J8" s="4" t="s">
        <v>57</v>
      </c>
      <c r="K8" s="21" t="s">
        <v>58</v>
      </c>
      <c r="L8" s="4" t="s">
        <v>59</v>
      </c>
      <c r="M8" s="4" t="s">
        <v>50</v>
      </c>
      <c r="N8" s="15">
        <v>45931</v>
      </c>
      <c r="O8" s="16">
        <v>44880</v>
      </c>
      <c r="P8" s="16"/>
      <c r="Q8" s="16">
        <v>44880</v>
      </c>
      <c r="R8" s="4">
        <v>0</v>
      </c>
      <c r="S8" s="4">
        <v>2</v>
      </c>
      <c r="T8" s="4" t="s">
        <v>38</v>
      </c>
      <c r="U8" s="23">
        <v>21000</v>
      </c>
      <c r="V8" s="23"/>
      <c r="W8" s="24">
        <f>U8+V8</f>
        <v>21000</v>
      </c>
      <c r="X8" s="4" t="s">
        <v>66</v>
      </c>
    </row>
    <row r="9" spans="1:24" ht="29.25">
      <c r="A9" s="4" t="s">
        <v>67</v>
      </c>
      <c r="B9" s="4" t="s">
        <v>68</v>
      </c>
      <c r="C9" s="4" t="s">
        <v>69</v>
      </c>
      <c r="D9" s="4" t="s">
        <v>70</v>
      </c>
      <c r="E9" s="4" t="s">
        <v>71</v>
      </c>
      <c r="F9" s="4" t="s">
        <v>72</v>
      </c>
      <c r="G9" s="4" t="s">
        <v>31</v>
      </c>
      <c r="H9" s="4" t="s">
        <v>32</v>
      </c>
      <c r="I9" s="4" t="s">
        <v>73</v>
      </c>
      <c r="J9" s="4" t="s">
        <v>74</v>
      </c>
      <c r="K9" s="21" t="s">
        <v>75</v>
      </c>
      <c r="L9" s="4" t="s">
        <v>76</v>
      </c>
      <c r="M9" s="4" t="s">
        <v>77</v>
      </c>
      <c r="N9" s="15">
        <v>45627</v>
      </c>
      <c r="O9" s="16">
        <v>41450</v>
      </c>
      <c r="P9" s="16">
        <v>20000</v>
      </c>
      <c r="Q9" s="16">
        <v>61450</v>
      </c>
      <c r="R9" s="4">
        <v>1</v>
      </c>
      <c r="S9" s="4">
        <v>2</v>
      </c>
      <c r="T9" s="4" t="s">
        <v>38</v>
      </c>
      <c r="U9" s="23">
        <v>19000</v>
      </c>
      <c r="V9" s="23">
        <v>17000</v>
      </c>
      <c r="W9" s="24">
        <f>U9+V9</f>
        <v>36000</v>
      </c>
      <c r="X9" s="4" t="s">
        <v>78</v>
      </c>
    </row>
    <row r="10" spans="1:24" ht="29.25">
      <c r="A10" s="4" t="s">
        <v>79</v>
      </c>
      <c r="B10" s="4" t="s">
        <v>80</v>
      </c>
      <c r="C10" s="4" t="s">
        <v>81</v>
      </c>
      <c r="D10" s="4"/>
      <c r="E10" s="4"/>
      <c r="F10" s="4" t="s">
        <v>82</v>
      </c>
      <c r="G10" s="4" t="s">
        <v>44</v>
      </c>
      <c r="H10" s="4" t="s">
        <v>83</v>
      </c>
      <c r="I10" s="4" t="s">
        <v>84</v>
      </c>
      <c r="J10" s="4" t="s">
        <v>85</v>
      </c>
      <c r="K10" s="21" t="s">
        <v>86</v>
      </c>
      <c r="L10" s="4" t="s">
        <v>87</v>
      </c>
      <c r="M10" s="4" t="s">
        <v>50</v>
      </c>
      <c r="N10" s="15">
        <v>45627</v>
      </c>
      <c r="O10" s="16">
        <v>10582</v>
      </c>
      <c r="P10" s="16"/>
      <c r="Q10" s="16">
        <v>10582</v>
      </c>
      <c r="R10" s="4">
        <v>2</v>
      </c>
      <c r="S10" s="4">
        <v>0</v>
      </c>
      <c r="T10" s="4" t="s">
        <v>38</v>
      </c>
      <c r="U10" s="23">
        <v>10000</v>
      </c>
      <c r="V10" s="23"/>
      <c r="W10" s="24">
        <f>U10+V10</f>
        <v>10000</v>
      </c>
      <c r="X10" s="4" t="s">
        <v>88</v>
      </c>
    </row>
    <row r="11" spans="1:24" ht="29.25">
      <c r="A11" s="4" t="s">
        <v>89</v>
      </c>
      <c r="B11" s="4" t="s">
        <v>90</v>
      </c>
      <c r="C11" s="4" t="s">
        <v>91</v>
      </c>
      <c r="D11" s="4"/>
      <c r="E11" s="4"/>
      <c r="F11" s="4" t="s">
        <v>92</v>
      </c>
      <c r="G11" s="4" t="s">
        <v>44</v>
      </c>
      <c r="H11" s="4" t="s">
        <v>45</v>
      </c>
      <c r="I11" s="4" t="s">
        <v>93</v>
      </c>
      <c r="J11" s="4" t="s">
        <v>94</v>
      </c>
      <c r="K11" s="21" t="s">
        <v>95</v>
      </c>
      <c r="L11" s="4" t="s">
        <v>96</v>
      </c>
      <c r="M11" s="4" t="s">
        <v>50</v>
      </c>
      <c r="N11" s="15">
        <v>45778</v>
      </c>
      <c r="O11" s="16">
        <v>13400</v>
      </c>
      <c r="P11" s="16"/>
      <c r="Q11" s="16">
        <v>13400</v>
      </c>
      <c r="R11" s="4">
        <v>2</v>
      </c>
      <c r="S11" s="4">
        <v>0</v>
      </c>
      <c r="T11" s="4" t="s">
        <v>38</v>
      </c>
      <c r="U11" s="23">
        <v>7500</v>
      </c>
      <c r="V11" s="23"/>
      <c r="W11" s="24">
        <v>7500</v>
      </c>
      <c r="X11" s="4" t="s">
        <v>97</v>
      </c>
    </row>
    <row r="12" spans="1:24" ht="29.25">
      <c r="A12" s="4" t="s">
        <v>98</v>
      </c>
      <c r="B12" s="4" t="s">
        <v>99</v>
      </c>
      <c r="C12" s="4" t="s">
        <v>100</v>
      </c>
      <c r="D12" s="4"/>
      <c r="E12" s="4"/>
      <c r="F12" s="4" t="s">
        <v>101</v>
      </c>
      <c r="G12" s="4" t="s">
        <v>44</v>
      </c>
      <c r="H12" s="4" t="s">
        <v>45</v>
      </c>
      <c r="I12" s="4" t="s">
        <v>102</v>
      </c>
      <c r="J12" s="4" t="s">
        <v>103</v>
      </c>
      <c r="K12" s="21" t="s">
        <v>104</v>
      </c>
      <c r="L12" s="4" t="s">
        <v>105</v>
      </c>
      <c r="M12" s="4" t="s">
        <v>50</v>
      </c>
      <c r="N12" s="15">
        <v>45689</v>
      </c>
      <c r="O12" s="16">
        <v>66000</v>
      </c>
      <c r="P12" s="16"/>
      <c r="Q12" s="16">
        <v>66000</v>
      </c>
      <c r="R12" s="4">
        <v>2</v>
      </c>
      <c r="S12" s="4">
        <v>0</v>
      </c>
      <c r="T12" s="4" t="s">
        <v>38</v>
      </c>
      <c r="U12" s="23">
        <v>31000</v>
      </c>
      <c r="V12" s="23"/>
      <c r="W12" s="24">
        <f>U12+V12</f>
        <v>31000</v>
      </c>
      <c r="X12" s="4" t="s">
        <v>106</v>
      </c>
    </row>
    <row r="13" spans="1:24" ht="29.25">
      <c r="A13" s="4" t="s">
        <v>107</v>
      </c>
      <c r="B13" s="4" t="s">
        <v>108</v>
      </c>
      <c r="C13" s="4" t="s">
        <v>69</v>
      </c>
      <c r="D13" s="4"/>
      <c r="E13" s="4"/>
      <c r="F13" s="4" t="s">
        <v>109</v>
      </c>
      <c r="G13" s="4" t="s">
        <v>44</v>
      </c>
      <c r="H13" s="4" t="s">
        <v>45</v>
      </c>
      <c r="I13" s="4" t="s">
        <v>110</v>
      </c>
      <c r="J13" s="4" t="s">
        <v>111</v>
      </c>
      <c r="K13" s="21" t="s">
        <v>112</v>
      </c>
      <c r="L13" s="4" t="s">
        <v>113</v>
      </c>
      <c r="M13" s="4" t="s">
        <v>114</v>
      </c>
      <c r="N13" s="15">
        <v>45689</v>
      </c>
      <c r="O13" s="16">
        <v>14860</v>
      </c>
      <c r="P13" s="16"/>
      <c r="Q13" s="16">
        <v>14860</v>
      </c>
      <c r="R13" s="4">
        <v>0</v>
      </c>
      <c r="S13" s="4">
        <v>2</v>
      </c>
      <c r="T13" s="4" t="s">
        <v>38</v>
      </c>
      <c r="U13" s="23">
        <v>7500</v>
      </c>
      <c r="V13" s="23"/>
      <c r="W13" s="24">
        <f>U13+V13</f>
        <v>7500</v>
      </c>
      <c r="X13" s="4" t="s">
        <v>115</v>
      </c>
    </row>
    <row r="14" spans="1:24" ht="30.75">
      <c r="A14" s="4" t="s">
        <v>116</v>
      </c>
      <c r="B14" s="4" t="s">
        <v>117</v>
      </c>
      <c r="C14" s="4" t="s">
        <v>118</v>
      </c>
      <c r="D14" s="4"/>
      <c r="E14" s="4"/>
      <c r="F14" s="4" t="s">
        <v>119</v>
      </c>
      <c r="G14" s="4" t="s">
        <v>44</v>
      </c>
      <c r="H14" s="4" t="s">
        <v>45</v>
      </c>
      <c r="I14" s="4" t="s">
        <v>120</v>
      </c>
      <c r="J14" s="4" t="s">
        <v>121</v>
      </c>
      <c r="K14" s="22" t="s">
        <v>122</v>
      </c>
      <c r="L14" s="19" t="s">
        <v>123</v>
      </c>
      <c r="M14" s="19" t="s">
        <v>50</v>
      </c>
      <c r="N14" s="15">
        <v>45689</v>
      </c>
      <c r="O14" s="17">
        <v>85000</v>
      </c>
      <c r="P14" s="17"/>
      <c r="Q14" s="17">
        <v>85000</v>
      </c>
      <c r="R14" s="4">
        <v>2</v>
      </c>
      <c r="S14" s="4">
        <v>0</v>
      </c>
      <c r="T14" s="4" t="s">
        <v>38</v>
      </c>
      <c r="U14" s="23">
        <v>40000</v>
      </c>
      <c r="V14" s="23"/>
      <c r="W14" s="24">
        <v>40000</v>
      </c>
      <c r="X14" s="4" t="s">
        <v>119</v>
      </c>
    </row>
    <row r="15" spans="1:24" ht="29.25">
      <c r="A15" s="4" t="s">
        <v>124</v>
      </c>
      <c r="B15" s="4" t="s">
        <v>125</v>
      </c>
      <c r="C15" s="4" t="s">
        <v>126</v>
      </c>
      <c r="D15" s="4"/>
      <c r="E15" s="4"/>
      <c r="F15" s="4" t="s">
        <v>127</v>
      </c>
      <c r="G15" s="4" t="s">
        <v>44</v>
      </c>
      <c r="H15" s="4" t="s">
        <v>83</v>
      </c>
      <c r="I15" s="4" t="s">
        <v>84</v>
      </c>
      <c r="J15" s="4" t="s">
        <v>128</v>
      </c>
      <c r="K15" s="21" t="s">
        <v>129</v>
      </c>
      <c r="L15" s="4" t="s">
        <v>130</v>
      </c>
      <c r="M15" s="4" t="s">
        <v>131</v>
      </c>
      <c r="N15" s="15">
        <v>45597</v>
      </c>
      <c r="O15" s="16">
        <v>15272</v>
      </c>
      <c r="P15" s="16"/>
      <c r="Q15" s="16">
        <v>15272</v>
      </c>
      <c r="R15" s="4">
        <v>1</v>
      </c>
      <c r="S15" s="4">
        <v>1</v>
      </c>
      <c r="T15" s="4" t="s">
        <v>38</v>
      </c>
      <c r="U15" s="23">
        <v>10000</v>
      </c>
      <c r="V15" s="23"/>
      <c r="W15" s="24">
        <f>U15+V15</f>
        <v>10000</v>
      </c>
      <c r="X15" s="4" t="s">
        <v>132</v>
      </c>
    </row>
    <row r="16" spans="1:24" ht="43.5">
      <c r="A16" s="4" t="s">
        <v>133</v>
      </c>
      <c r="B16" s="4" t="s">
        <v>134</v>
      </c>
      <c r="C16" s="4" t="s">
        <v>135</v>
      </c>
      <c r="D16" s="4"/>
      <c r="E16" s="4"/>
      <c r="F16" s="4" t="s">
        <v>136</v>
      </c>
      <c r="G16" s="4" t="s">
        <v>44</v>
      </c>
      <c r="H16" s="4" t="s">
        <v>137</v>
      </c>
      <c r="I16" s="4" t="s">
        <v>102</v>
      </c>
      <c r="J16" s="4" t="s">
        <v>138</v>
      </c>
      <c r="K16" s="21" t="s">
        <v>139</v>
      </c>
      <c r="L16" s="4" t="s">
        <v>140</v>
      </c>
      <c r="M16" s="4" t="s">
        <v>141</v>
      </c>
      <c r="N16" s="15">
        <v>45627</v>
      </c>
      <c r="O16" s="16">
        <v>35000</v>
      </c>
      <c r="P16" s="16">
        <v>20000</v>
      </c>
      <c r="Q16" s="16">
        <v>55000</v>
      </c>
      <c r="R16" s="4">
        <v>2</v>
      </c>
      <c r="S16" s="4">
        <v>0</v>
      </c>
      <c r="T16" s="4" t="s">
        <v>38</v>
      </c>
      <c r="U16" s="23">
        <v>16000</v>
      </c>
      <c r="V16" s="23">
        <v>18000</v>
      </c>
      <c r="W16" s="24">
        <f>U16+V16</f>
        <v>34000</v>
      </c>
      <c r="X16" s="4" t="s">
        <v>142</v>
      </c>
    </row>
    <row r="17" spans="1:24" ht="29.25">
      <c r="A17" s="4" t="s">
        <v>143</v>
      </c>
      <c r="B17" s="4" t="s">
        <v>144</v>
      </c>
      <c r="C17" s="4" t="s">
        <v>145</v>
      </c>
      <c r="D17" s="4"/>
      <c r="E17" s="4"/>
      <c r="F17" s="4" t="s">
        <v>146</v>
      </c>
      <c r="G17" s="4" t="s">
        <v>44</v>
      </c>
      <c r="H17" s="4" t="s">
        <v>45</v>
      </c>
      <c r="I17" s="4" t="s">
        <v>147</v>
      </c>
      <c r="J17" s="4" t="s">
        <v>148</v>
      </c>
      <c r="K17" s="21" t="s">
        <v>149</v>
      </c>
      <c r="L17" s="4" t="s">
        <v>150</v>
      </c>
      <c r="M17" s="4" t="s">
        <v>151</v>
      </c>
      <c r="N17" s="15">
        <v>45962</v>
      </c>
      <c r="O17" s="16">
        <v>43412</v>
      </c>
      <c r="P17" s="16"/>
      <c r="Q17" s="16">
        <v>43412</v>
      </c>
      <c r="R17" s="4">
        <v>2</v>
      </c>
      <c r="S17" s="4">
        <v>0</v>
      </c>
      <c r="T17" s="4" t="s">
        <v>38</v>
      </c>
      <c r="U17" s="23">
        <v>20000</v>
      </c>
      <c r="V17" s="23"/>
      <c r="W17" s="24">
        <f>U17+V17</f>
        <v>20000</v>
      </c>
      <c r="X17" s="4" t="s">
        <v>152</v>
      </c>
    </row>
    <row r="18" spans="1:24" ht="29.25">
      <c r="A18" s="4" t="s">
        <v>153</v>
      </c>
      <c r="B18" s="4" t="s">
        <v>154</v>
      </c>
      <c r="C18" s="4" t="s">
        <v>155</v>
      </c>
      <c r="D18" s="4"/>
      <c r="E18" s="4"/>
      <c r="F18" s="4" t="s">
        <v>156</v>
      </c>
      <c r="G18" s="4" t="s">
        <v>44</v>
      </c>
      <c r="H18" s="4" t="s">
        <v>45</v>
      </c>
      <c r="I18" s="4" t="s">
        <v>157</v>
      </c>
      <c r="J18" s="4" t="s">
        <v>158</v>
      </c>
      <c r="K18" s="21" t="s">
        <v>159</v>
      </c>
      <c r="L18" s="4" t="s">
        <v>160</v>
      </c>
      <c r="M18" s="4" t="s">
        <v>60</v>
      </c>
      <c r="N18" s="15">
        <v>45717</v>
      </c>
      <c r="O18" s="17">
        <v>95155</v>
      </c>
      <c r="P18" s="17"/>
      <c r="Q18" s="17">
        <v>95155</v>
      </c>
      <c r="R18" s="4">
        <v>1</v>
      </c>
      <c r="S18" s="4">
        <v>1</v>
      </c>
      <c r="T18" s="4" t="s">
        <v>38</v>
      </c>
      <c r="U18" s="23">
        <v>45000</v>
      </c>
      <c r="V18" s="23"/>
      <c r="W18" s="24">
        <v>45000</v>
      </c>
      <c r="X18" s="4" t="s">
        <v>161</v>
      </c>
    </row>
    <row r="19" spans="1:24" ht="29.25">
      <c r="A19" s="4" t="s">
        <v>162</v>
      </c>
      <c r="B19" s="4" t="s">
        <v>70</v>
      </c>
      <c r="C19" s="4" t="s">
        <v>163</v>
      </c>
      <c r="D19" s="4"/>
      <c r="E19" s="4"/>
      <c r="F19" s="4" t="s">
        <v>164</v>
      </c>
      <c r="G19" s="4" t="s">
        <v>31</v>
      </c>
      <c r="H19" s="4" t="s">
        <v>32</v>
      </c>
      <c r="I19" s="4" t="s">
        <v>165</v>
      </c>
      <c r="J19" s="4" t="s">
        <v>166</v>
      </c>
      <c r="K19" s="21" t="s">
        <v>167</v>
      </c>
      <c r="L19" s="4" t="s">
        <v>168</v>
      </c>
      <c r="M19" s="4" t="s">
        <v>169</v>
      </c>
      <c r="N19" s="15">
        <v>45658</v>
      </c>
      <c r="O19" s="17">
        <v>26024</v>
      </c>
      <c r="P19" s="17"/>
      <c r="Q19" s="17">
        <v>26024</v>
      </c>
      <c r="R19" s="4">
        <v>0</v>
      </c>
      <c r="S19" s="4">
        <v>2</v>
      </c>
      <c r="T19" s="4" t="s">
        <v>38</v>
      </c>
      <c r="U19" s="23">
        <v>12000</v>
      </c>
      <c r="V19" s="23"/>
      <c r="W19" s="24">
        <v>12000</v>
      </c>
      <c r="X19" s="4" t="s">
        <v>170</v>
      </c>
    </row>
    <row r="20" spans="1:24" ht="29.25">
      <c r="A20" s="4" t="s">
        <v>171</v>
      </c>
      <c r="B20" s="4" t="s">
        <v>172</v>
      </c>
      <c r="C20" s="4" t="s">
        <v>173</v>
      </c>
      <c r="D20" s="4"/>
      <c r="E20" s="4"/>
      <c r="F20" s="4" t="s">
        <v>174</v>
      </c>
      <c r="G20" s="4" t="s">
        <v>31</v>
      </c>
      <c r="H20" s="4" t="s">
        <v>175</v>
      </c>
      <c r="I20" s="4" t="s">
        <v>176</v>
      </c>
      <c r="J20" s="4" t="s">
        <v>177</v>
      </c>
      <c r="K20" s="21" t="s">
        <v>178</v>
      </c>
      <c r="L20" s="4" t="s">
        <v>179</v>
      </c>
      <c r="M20" s="4" t="s">
        <v>37</v>
      </c>
      <c r="N20" s="15">
        <v>45717</v>
      </c>
      <c r="O20" s="16">
        <v>736</v>
      </c>
      <c r="P20" s="16">
        <v>20000</v>
      </c>
      <c r="Q20" s="16">
        <v>20736</v>
      </c>
      <c r="R20" s="4">
        <v>2</v>
      </c>
      <c r="S20" s="4">
        <v>0</v>
      </c>
      <c r="T20" s="4" t="s">
        <v>38</v>
      </c>
      <c r="U20" s="23">
        <v>700</v>
      </c>
      <c r="V20" s="23">
        <v>17000</v>
      </c>
      <c r="W20" s="24">
        <f>U20+V20</f>
        <v>17700</v>
      </c>
      <c r="X20" s="4" t="s">
        <v>180</v>
      </c>
    </row>
    <row r="21" spans="1:24" ht="29.25">
      <c r="A21" s="4" t="s">
        <v>181</v>
      </c>
      <c r="B21" s="4" t="s">
        <v>182</v>
      </c>
      <c r="C21" s="4" t="s">
        <v>183</v>
      </c>
      <c r="D21" s="4"/>
      <c r="E21" s="4"/>
      <c r="F21" s="4" t="s">
        <v>184</v>
      </c>
      <c r="G21" s="4" t="s">
        <v>31</v>
      </c>
      <c r="H21" s="4" t="s">
        <v>175</v>
      </c>
      <c r="I21" s="4" t="s">
        <v>176</v>
      </c>
      <c r="J21" s="4" t="s">
        <v>177</v>
      </c>
      <c r="K21" s="21" t="s">
        <v>178</v>
      </c>
      <c r="L21" s="4" t="s">
        <v>185</v>
      </c>
      <c r="M21" s="4" t="s">
        <v>186</v>
      </c>
      <c r="N21" s="15">
        <v>45901</v>
      </c>
      <c r="O21" s="16">
        <v>783</v>
      </c>
      <c r="P21" s="16">
        <v>20000</v>
      </c>
      <c r="Q21" s="16">
        <v>20783</v>
      </c>
      <c r="R21" s="4">
        <v>2</v>
      </c>
      <c r="S21" s="4">
        <v>0</v>
      </c>
      <c r="T21" s="4" t="s">
        <v>38</v>
      </c>
      <c r="U21" s="25">
        <v>700</v>
      </c>
      <c r="V21" s="23">
        <v>17000</v>
      </c>
      <c r="W21" s="21">
        <v>17700</v>
      </c>
      <c r="X21" s="4" t="s">
        <v>187</v>
      </c>
    </row>
    <row r="22" spans="1:24" ht="29.25">
      <c r="A22" s="4" t="s">
        <v>188</v>
      </c>
      <c r="B22" s="4" t="s">
        <v>189</v>
      </c>
      <c r="C22" s="4" t="s">
        <v>190</v>
      </c>
      <c r="D22" s="4" t="s">
        <v>191</v>
      </c>
      <c r="E22" s="4" t="s">
        <v>192</v>
      </c>
      <c r="F22" s="4" t="s">
        <v>193</v>
      </c>
      <c r="G22" s="4" t="s">
        <v>31</v>
      </c>
      <c r="H22" s="4" t="s">
        <v>175</v>
      </c>
      <c r="I22" s="4" t="s">
        <v>194</v>
      </c>
      <c r="J22" s="4" t="s">
        <v>195</v>
      </c>
      <c r="K22" s="21" t="s">
        <v>196</v>
      </c>
      <c r="L22" s="4" t="s">
        <v>197</v>
      </c>
      <c r="M22" s="4" t="s">
        <v>198</v>
      </c>
      <c r="N22" s="15">
        <v>45658</v>
      </c>
      <c r="O22" s="16">
        <v>6000</v>
      </c>
      <c r="P22" s="16">
        <v>14000</v>
      </c>
      <c r="Q22" s="16">
        <v>20000</v>
      </c>
      <c r="R22" s="4">
        <v>0</v>
      </c>
      <c r="S22" s="4">
        <v>2</v>
      </c>
      <c r="T22" s="4" t="s">
        <v>38</v>
      </c>
      <c r="U22" s="23">
        <v>3500</v>
      </c>
      <c r="V22" s="23">
        <v>14000</v>
      </c>
      <c r="W22" s="24">
        <f>U22+V22</f>
        <v>17500</v>
      </c>
      <c r="X22" s="4"/>
    </row>
    <row r="23" spans="1:24" ht="29.25">
      <c r="A23" s="4" t="s">
        <v>199</v>
      </c>
      <c r="B23" s="4" t="s">
        <v>80</v>
      </c>
      <c r="C23" s="4" t="s">
        <v>81</v>
      </c>
      <c r="D23" s="4"/>
      <c r="E23" s="4"/>
      <c r="F23" s="4" t="s">
        <v>200</v>
      </c>
      <c r="G23" s="4" t="s">
        <v>44</v>
      </c>
      <c r="H23" s="4" t="s">
        <v>83</v>
      </c>
      <c r="I23" s="4" t="s">
        <v>201</v>
      </c>
      <c r="J23" s="4" t="s">
        <v>202</v>
      </c>
      <c r="K23" s="21" t="s">
        <v>203</v>
      </c>
      <c r="L23" s="4" t="s">
        <v>204</v>
      </c>
      <c r="M23" s="4" t="s">
        <v>50</v>
      </c>
      <c r="N23" s="15">
        <v>45717</v>
      </c>
      <c r="O23" s="16">
        <v>45000</v>
      </c>
      <c r="P23" s="16"/>
      <c r="Q23" s="16">
        <v>45000</v>
      </c>
      <c r="R23" s="4">
        <v>2</v>
      </c>
      <c r="S23" s="4">
        <v>0</v>
      </c>
      <c r="T23" s="4" t="s">
        <v>38</v>
      </c>
      <c r="U23" s="23">
        <v>21000</v>
      </c>
      <c r="V23" s="23"/>
      <c r="W23" s="24">
        <f>U23+V23</f>
        <v>21000</v>
      </c>
      <c r="X23" s="4" t="s">
        <v>205</v>
      </c>
    </row>
    <row r="24" spans="1:24" ht="29.25">
      <c r="A24" s="4" t="s">
        <v>206</v>
      </c>
      <c r="B24" s="4" t="s">
        <v>70</v>
      </c>
      <c r="C24" s="4" t="s">
        <v>163</v>
      </c>
      <c r="D24" s="4"/>
      <c r="E24" s="4"/>
      <c r="F24" s="4" t="s">
        <v>207</v>
      </c>
      <c r="G24" s="4" t="s">
        <v>31</v>
      </c>
      <c r="H24" s="4" t="s">
        <v>32</v>
      </c>
      <c r="I24" s="4" t="s">
        <v>120</v>
      </c>
      <c r="J24" s="4" t="s">
        <v>121</v>
      </c>
      <c r="K24" s="21" t="s">
        <v>208</v>
      </c>
      <c r="L24" s="4" t="s">
        <v>209</v>
      </c>
      <c r="M24" s="4" t="s">
        <v>169</v>
      </c>
      <c r="N24" s="15">
        <v>45748</v>
      </c>
      <c r="O24" s="17">
        <v>57737</v>
      </c>
      <c r="P24" s="17"/>
      <c r="Q24" s="17">
        <v>57737</v>
      </c>
      <c r="R24" s="4">
        <v>1</v>
      </c>
      <c r="S24" s="4">
        <v>1</v>
      </c>
      <c r="T24" s="4" t="s">
        <v>38</v>
      </c>
      <c r="U24" s="23">
        <v>26000</v>
      </c>
      <c r="V24" s="23"/>
      <c r="W24" s="24">
        <v>26000</v>
      </c>
      <c r="X24" s="4" t="s">
        <v>210</v>
      </c>
    </row>
    <row r="25" spans="1:24" ht="43.5">
      <c r="A25" s="4" t="s">
        <v>211</v>
      </c>
      <c r="B25" s="4" t="s">
        <v>212</v>
      </c>
      <c r="C25" s="4" t="s">
        <v>213</v>
      </c>
      <c r="D25" s="4"/>
      <c r="E25" s="4"/>
      <c r="F25" s="4" t="s">
        <v>214</v>
      </c>
      <c r="G25" s="4" t="s">
        <v>44</v>
      </c>
      <c r="H25" s="4" t="s">
        <v>65</v>
      </c>
      <c r="I25" s="4" t="s">
        <v>46</v>
      </c>
      <c r="J25" s="4" t="s">
        <v>47</v>
      </c>
      <c r="K25" s="21" t="s">
        <v>215</v>
      </c>
      <c r="L25" s="4" t="s">
        <v>216</v>
      </c>
      <c r="M25" s="4" t="s">
        <v>114</v>
      </c>
      <c r="N25" s="15">
        <v>45962</v>
      </c>
      <c r="O25" s="16">
        <v>157775</v>
      </c>
      <c r="P25" s="16"/>
      <c r="Q25" s="16">
        <v>157775</v>
      </c>
      <c r="R25" s="4">
        <v>0</v>
      </c>
      <c r="S25" s="4">
        <v>2</v>
      </c>
      <c r="T25" s="4" t="s">
        <v>38</v>
      </c>
      <c r="U25" s="23">
        <v>70000</v>
      </c>
      <c r="V25" s="23"/>
      <c r="W25" s="24">
        <v>70000</v>
      </c>
      <c r="X25" s="4" t="s">
        <v>217</v>
      </c>
    </row>
    <row r="26" spans="1:24" ht="57.75">
      <c r="A26" s="4" t="s">
        <v>218</v>
      </c>
      <c r="B26" s="4" t="s">
        <v>219</v>
      </c>
      <c r="C26" s="4" t="s">
        <v>220</v>
      </c>
      <c r="D26" s="4" t="s">
        <v>221</v>
      </c>
      <c r="E26" s="4" t="s">
        <v>222</v>
      </c>
      <c r="F26" s="4" t="s">
        <v>223</v>
      </c>
      <c r="G26" s="4" t="s">
        <v>31</v>
      </c>
      <c r="H26" s="4" t="s">
        <v>65</v>
      </c>
      <c r="I26" s="4" t="s">
        <v>224</v>
      </c>
      <c r="J26" s="4" t="s">
        <v>225</v>
      </c>
      <c r="K26" s="21" t="s">
        <v>226</v>
      </c>
      <c r="L26" s="4" t="s">
        <v>227</v>
      </c>
      <c r="M26" s="4" t="s">
        <v>141</v>
      </c>
      <c r="N26" s="15">
        <v>45658</v>
      </c>
      <c r="O26" s="16">
        <v>13997</v>
      </c>
      <c r="P26" s="16">
        <v>20000</v>
      </c>
      <c r="Q26" s="16">
        <v>33997</v>
      </c>
      <c r="R26" s="4">
        <v>3</v>
      </c>
      <c r="S26" s="4">
        <v>0</v>
      </c>
      <c r="T26" s="4" t="s">
        <v>38</v>
      </c>
      <c r="U26" s="23">
        <v>6500</v>
      </c>
      <c r="V26" s="23">
        <v>15000</v>
      </c>
      <c r="W26" s="24">
        <f>U26+V26</f>
        <v>21500</v>
      </c>
      <c r="X26" s="4" t="s">
        <v>228</v>
      </c>
    </row>
    <row r="27" spans="1:24" ht="29.25">
      <c r="A27" s="4" t="s">
        <v>229</v>
      </c>
      <c r="B27" s="4" t="s">
        <v>230</v>
      </c>
      <c r="C27" s="4" t="s">
        <v>231</v>
      </c>
      <c r="D27" s="4"/>
      <c r="E27" s="4"/>
      <c r="F27" s="4" t="s">
        <v>232</v>
      </c>
      <c r="G27" s="4" t="s">
        <v>31</v>
      </c>
      <c r="H27" s="4" t="s">
        <v>175</v>
      </c>
      <c r="I27" s="4" t="s">
        <v>194</v>
      </c>
      <c r="J27" s="4" t="s">
        <v>233</v>
      </c>
      <c r="K27" s="21" t="s">
        <v>234</v>
      </c>
      <c r="L27" s="4" t="s">
        <v>235</v>
      </c>
      <c r="M27" s="4" t="s">
        <v>236</v>
      </c>
      <c r="N27" s="15">
        <v>45778</v>
      </c>
      <c r="O27" s="16">
        <v>3080</v>
      </c>
      <c r="P27" s="16">
        <v>20000</v>
      </c>
      <c r="Q27" s="16">
        <v>23080</v>
      </c>
      <c r="R27" s="4">
        <v>1</v>
      </c>
      <c r="S27" s="4">
        <v>1</v>
      </c>
      <c r="T27" s="4" t="s">
        <v>38</v>
      </c>
      <c r="U27" s="23">
        <v>3000</v>
      </c>
      <c r="V27" s="23">
        <v>18000</v>
      </c>
      <c r="W27" s="24">
        <f>U27+V27</f>
        <v>21000</v>
      </c>
      <c r="X27" s="4" t="s">
        <v>237</v>
      </c>
    </row>
    <row r="28" spans="1:24" ht="29.25">
      <c r="A28" s="4" t="s">
        <v>238</v>
      </c>
      <c r="B28" s="4" t="s">
        <v>239</v>
      </c>
      <c r="C28" s="4" t="s">
        <v>240</v>
      </c>
      <c r="D28" s="4" t="s">
        <v>241</v>
      </c>
      <c r="E28" s="4" t="s">
        <v>242</v>
      </c>
      <c r="F28" s="4" t="s">
        <v>243</v>
      </c>
      <c r="G28" s="4" t="s">
        <v>31</v>
      </c>
      <c r="H28" s="4" t="s">
        <v>32</v>
      </c>
      <c r="I28" s="4" t="s">
        <v>244</v>
      </c>
      <c r="J28" s="4" t="s">
        <v>57</v>
      </c>
      <c r="K28" s="21" t="s">
        <v>245</v>
      </c>
      <c r="L28" s="4" t="s">
        <v>246</v>
      </c>
      <c r="M28" s="4" t="s">
        <v>169</v>
      </c>
      <c r="N28" s="15">
        <v>45717</v>
      </c>
      <c r="O28" s="16">
        <v>17300</v>
      </c>
      <c r="P28" s="16">
        <v>20000</v>
      </c>
      <c r="Q28" s="16">
        <v>37300</v>
      </c>
      <c r="R28" s="4">
        <v>3</v>
      </c>
      <c r="S28" s="4">
        <v>0</v>
      </c>
      <c r="T28" s="4" t="s">
        <v>38</v>
      </c>
      <c r="U28" s="23">
        <v>8000</v>
      </c>
      <c r="V28" s="23">
        <v>0</v>
      </c>
      <c r="W28" s="24">
        <f>U28+V28</f>
        <v>8000</v>
      </c>
      <c r="X28" s="4" t="s">
        <v>247</v>
      </c>
    </row>
    <row r="29" spans="1:24" ht="43.5">
      <c r="A29" s="4" t="s">
        <v>248</v>
      </c>
      <c r="B29" s="4" t="s">
        <v>249</v>
      </c>
      <c r="C29" s="4" t="s">
        <v>240</v>
      </c>
      <c r="D29" s="4" t="s">
        <v>250</v>
      </c>
      <c r="E29" s="4" t="s">
        <v>251</v>
      </c>
      <c r="F29" s="4" t="s">
        <v>252</v>
      </c>
      <c r="G29" s="4" t="s">
        <v>31</v>
      </c>
      <c r="H29" s="4" t="s">
        <v>32</v>
      </c>
      <c r="I29" s="4" t="s">
        <v>244</v>
      </c>
      <c r="J29" s="4" t="s">
        <v>57</v>
      </c>
      <c r="K29" s="21" t="s">
        <v>245</v>
      </c>
      <c r="L29" s="4" t="s">
        <v>246</v>
      </c>
      <c r="M29" s="4" t="s">
        <v>131</v>
      </c>
      <c r="N29" s="15">
        <v>45627</v>
      </c>
      <c r="O29" s="16">
        <v>7967</v>
      </c>
      <c r="P29" s="16">
        <v>20000</v>
      </c>
      <c r="Q29" s="16">
        <v>27967</v>
      </c>
      <c r="R29" s="4">
        <v>2</v>
      </c>
      <c r="S29" s="4">
        <v>1</v>
      </c>
      <c r="T29" s="4" t="s">
        <v>38</v>
      </c>
      <c r="U29" s="23">
        <v>4000</v>
      </c>
      <c r="V29" s="23">
        <v>18000</v>
      </c>
      <c r="W29" s="24">
        <f>U29+V29</f>
        <v>22000</v>
      </c>
      <c r="X29" s="4" t="s">
        <v>253</v>
      </c>
    </row>
    <row r="30" spans="1:24" ht="43.5">
      <c r="A30" s="4" t="s">
        <v>254</v>
      </c>
      <c r="B30" s="4" t="s">
        <v>255</v>
      </c>
      <c r="C30" s="4" t="s">
        <v>256</v>
      </c>
      <c r="D30" s="4"/>
      <c r="E30" s="4"/>
      <c r="F30" s="4" t="s">
        <v>257</v>
      </c>
      <c r="G30" s="4" t="s">
        <v>44</v>
      </c>
      <c r="H30" s="4" t="s">
        <v>45</v>
      </c>
      <c r="I30" s="4" t="s">
        <v>258</v>
      </c>
      <c r="J30" s="4" t="s">
        <v>259</v>
      </c>
      <c r="K30" s="21" t="s">
        <v>260</v>
      </c>
      <c r="L30" s="4" t="s">
        <v>261</v>
      </c>
      <c r="M30" s="4" t="s">
        <v>114</v>
      </c>
      <c r="N30" s="15">
        <v>45839</v>
      </c>
      <c r="O30" s="16">
        <v>12661</v>
      </c>
      <c r="P30" s="16"/>
      <c r="Q30" s="16">
        <v>12661</v>
      </c>
      <c r="R30" s="4">
        <v>2</v>
      </c>
      <c r="S30" s="4">
        <v>0</v>
      </c>
      <c r="T30" s="4" t="s">
        <v>38</v>
      </c>
      <c r="U30" s="23">
        <v>6000</v>
      </c>
      <c r="V30" s="23"/>
      <c r="W30" s="24">
        <v>6000</v>
      </c>
      <c r="X30" s="4" t="s">
        <v>262</v>
      </c>
    </row>
    <row r="31" spans="1:24" ht="29.25">
      <c r="A31" s="4" t="s">
        <v>263</v>
      </c>
      <c r="B31" s="4" t="s">
        <v>90</v>
      </c>
      <c r="C31" s="4" t="s">
        <v>264</v>
      </c>
      <c r="D31" s="4" t="s">
        <v>90</v>
      </c>
      <c r="E31" s="4" t="s">
        <v>265</v>
      </c>
      <c r="F31" s="4" t="s">
        <v>266</v>
      </c>
      <c r="G31" s="4" t="s">
        <v>31</v>
      </c>
      <c r="H31" s="4" t="s">
        <v>175</v>
      </c>
      <c r="I31" s="4" t="s">
        <v>267</v>
      </c>
      <c r="J31" s="4" t="s">
        <v>268</v>
      </c>
      <c r="K31" s="21" t="s">
        <v>269</v>
      </c>
      <c r="L31" s="4" t="s">
        <v>270</v>
      </c>
      <c r="M31" s="4" t="s">
        <v>271</v>
      </c>
      <c r="N31" s="15">
        <v>45748</v>
      </c>
      <c r="O31" s="16">
        <v>698</v>
      </c>
      <c r="P31" s="16">
        <v>20000</v>
      </c>
      <c r="Q31" s="16">
        <v>20698</v>
      </c>
      <c r="R31" s="4">
        <v>2</v>
      </c>
      <c r="S31" s="4">
        <v>1</v>
      </c>
      <c r="T31" s="4" t="s">
        <v>38</v>
      </c>
      <c r="U31" s="23">
        <v>600</v>
      </c>
      <c r="V31" s="23">
        <v>17000</v>
      </c>
      <c r="W31" s="24">
        <f>U31+V31</f>
        <v>17600</v>
      </c>
      <c r="X31" s="4" t="s">
        <v>272</v>
      </c>
    </row>
    <row r="32" spans="1:24" ht="29.25">
      <c r="A32" s="4" t="s">
        <v>273</v>
      </c>
      <c r="B32" s="4" t="s">
        <v>230</v>
      </c>
      <c r="C32" s="4" t="s">
        <v>231</v>
      </c>
      <c r="D32" s="4"/>
      <c r="E32" s="4"/>
      <c r="F32" s="4" t="s">
        <v>274</v>
      </c>
      <c r="G32" s="4" t="s">
        <v>31</v>
      </c>
      <c r="H32" s="4" t="s">
        <v>175</v>
      </c>
      <c r="I32" s="4" t="s">
        <v>46</v>
      </c>
      <c r="J32" s="4" t="s">
        <v>47</v>
      </c>
      <c r="K32" s="21" t="s">
        <v>275</v>
      </c>
      <c r="L32" s="4" t="s">
        <v>276</v>
      </c>
      <c r="M32" s="4" t="s">
        <v>236</v>
      </c>
      <c r="N32" s="15">
        <v>45658</v>
      </c>
      <c r="O32" s="16">
        <v>904</v>
      </c>
      <c r="P32" s="16">
        <v>20000</v>
      </c>
      <c r="Q32" s="16">
        <v>20904</v>
      </c>
      <c r="R32" s="4">
        <v>2</v>
      </c>
      <c r="S32" s="4">
        <v>0</v>
      </c>
      <c r="T32" s="4" t="s">
        <v>38</v>
      </c>
      <c r="U32" s="23">
        <v>900</v>
      </c>
      <c r="V32" s="23">
        <v>17000</v>
      </c>
      <c r="W32" s="24">
        <f>U32+V32</f>
        <v>17900</v>
      </c>
      <c r="X32" s="4" t="s">
        <v>277</v>
      </c>
    </row>
    <row r="33" spans="1:24" ht="29.25">
      <c r="A33" s="4" t="s">
        <v>278</v>
      </c>
      <c r="B33" s="4" t="s">
        <v>279</v>
      </c>
      <c r="C33" s="4" t="s">
        <v>280</v>
      </c>
      <c r="D33" s="4"/>
      <c r="E33" s="4"/>
      <c r="F33" s="4" t="s">
        <v>281</v>
      </c>
      <c r="G33" s="4" t="s">
        <v>31</v>
      </c>
      <c r="H33" s="4" t="s">
        <v>175</v>
      </c>
      <c r="I33" s="4" t="s">
        <v>46</v>
      </c>
      <c r="J33" s="4" t="s">
        <v>47</v>
      </c>
      <c r="K33" s="21" t="s">
        <v>275</v>
      </c>
      <c r="L33" s="4" t="s">
        <v>282</v>
      </c>
      <c r="M33" s="4" t="s">
        <v>283</v>
      </c>
      <c r="N33" s="15">
        <v>45689</v>
      </c>
      <c r="O33" s="16">
        <v>452</v>
      </c>
      <c r="P33" s="16">
        <v>20000</v>
      </c>
      <c r="Q33" s="16">
        <v>20452</v>
      </c>
      <c r="R33" s="4">
        <v>2</v>
      </c>
      <c r="S33" s="4">
        <v>0</v>
      </c>
      <c r="T33" s="4" t="s">
        <v>38</v>
      </c>
      <c r="U33" s="23">
        <v>400</v>
      </c>
      <c r="V33" s="23">
        <v>17000</v>
      </c>
      <c r="W33" s="24">
        <f>U33+V33</f>
        <v>17400</v>
      </c>
      <c r="X33" s="4" t="s">
        <v>284</v>
      </c>
    </row>
    <row r="34" spans="1:24" ht="29.25">
      <c r="A34" s="4" t="s">
        <v>285</v>
      </c>
      <c r="B34" s="4" t="s">
        <v>286</v>
      </c>
      <c r="C34" s="4" t="s">
        <v>287</v>
      </c>
      <c r="D34" s="4"/>
      <c r="E34" s="4"/>
      <c r="F34" s="4" t="s">
        <v>288</v>
      </c>
      <c r="G34" s="4" t="s">
        <v>44</v>
      </c>
      <c r="H34" s="4" t="s">
        <v>45</v>
      </c>
      <c r="I34" s="4" t="s">
        <v>46</v>
      </c>
      <c r="J34" s="4" t="s">
        <v>47</v>
      </c>
      <c r="K34" s="21" t="s">
        <v>289</v>
      </c>
      <c r="L34" s="4" t="s">
        <v>290</v>
      </c>
      <c r="M34" s="4" t="s">
        <v>291</v>
      </c>
      <c r="N34" s="15">
        <v>45901</v>
      </c>
      <c r="O34" s="16">
        <v>22025</v>
      </c>
      <c r="P34" s="16"/>
      <c r="Q34" s="16">
        <v>22025</v>
      </c>
      <c r="R34" s="4">
        <v>2</v>
      </c>
      <c r="S34" s="4">
        <v>0</v>
      </c>
      <c r="T34" s="4" t="s">
        <v>38</v>
      </c>
      <c r="U34" s="23">
        <v>10000</v>
      </c>
      <c r="V34" s="23"/>
      <c r="W34" s="24">
        <f>U34+V34</f>
        <v>10000</v>
      </c>
      <c r="X34" s="4" t="s">
        <v>292</v>
      </c>
    </row>
    <row r="35" spans="1:24" ht="29.25">
      <c r="A35" s="4" t="s">
        <v>293</v>
      </c>
      <c r="B35" s="4" t="s">
        <v>70</v>
      </c>
      <c r="C35" s="4" t="s">
        <v>163</v>
      </c>
      <c r="D35" s="4"/>
      <c r="E35" s="4"/>
      <c r="F35" s="4" t="s">
        <v>294</v>
      </c>
      <c r="G35" s="4" t="s">
        <v>31</v>
      </c>
      <c r="H35" s="4" t="s">
        <v>32</v>
      </c>
      <c r="I35" s="4" t="s">
        <v>46</v>
      </c>
      <c r="J35" s="4" t="s">
        <v>47</v>
      </c>
      <c r="K35" s="21" t="s">
        <v>295</v>
      </c>
      <c r="L35" s="4" t="s">
        <v>296</v>
      </c>
      <c r="M35" s="4" t="s">
        <v>169</v>
      </c>
      <c r="N35" s="15">
        <v>45689</v>
      </c>
      <c r="O35" s="16">
        <v>20000</v>
      </c>
      <c r="P35" s="16"/>
      <c r="Q35" s="16">
        <v>20000</v>
      </c>
      <c r="R35" s="4">
        <v>1</v>
      </c>
      <c r="S35" s="4">
        <v>1</v>
      </c>
      <c r="T35" s="4" t="s">
        <v>38</v>
      </c>
      <c r="U35" s="23">
        <v>9000</v>
      </c>
      <c r="V35" s="23"/>
      <c r="W35" s="24">
        <f>U35+V35</f>
        <v>9000</v>
      </c>
      <c r="X35" s="4" t="s">
        <v>297</v>
      </c>
    </row>
    <row r="36" spans="1:24" ht="43.5">
      <c r="A36" s="4" t="s">
        <v>298</v>
      </c>
      <c r="B36" s="4" t="s">
        <v>134</v>
      </c>
      <c r="C36" s="4" t="s">
        <v>135</v>
      </c>
      <c r="D36" s="4"/>
      <c r="E36" s="4"/>
      <c r="F36" s="4" t="s">
        <v>299</v>
      </c>
      <c r="G36" s="4" t="s">
        <v>44</v>
      </c>
      <c r="H36" s="4" t="s">
        <v>137</v>
      </c>
      <c r="I36" s="4" t="s">
        <v>300</v>
      </c>
      <c r="J36" s="4" t="s">
        <v>301</v>
      </c>
      <c r="K36" s="21" t="s">
        <v>302</v>
      </c>
      <c r="L36" s="4" t="s">
        <v>303</v>
      </c>
      <c r="M36" s="4" t="s">
        <v>114</v>
      </c>
      <c r="N36" s="15">
        <v>45748</v>
      </c>
      <c r="O36" s="16">
        <v>18726</v>
      </c>
      <c r="P36" s="18">
        <v>20000</v>
      </c>
      <c r="Q36" s="16">
        <v>38726</v>
      </c>
      <c r="R36" s="4">
        <v>2</v>
      </c>
      <c r="S36" s="4">
        <v>0</v>
      </c>
      <c r="T36" s="4" t="s">
        <v>38</v>
      </c>
      <c r="U36" s="23">
        <v>8500</v>
      </c>
      <c r="V36" s="23">
        <v>17000</v>
      </c>
      <c r="W36" s="24">
        <v>25000</v>
      </c>
      <c r="X36" s="4" t="s">
        <v>304</v>
      </c>
    </row>
    <row r="37" spans="1:24" ht="29.25">
      <c r="A37" s="4" t="s">
        <v>305</v>
      </c>
      <c r="B37" s="4" t="s">
        <v>306</v>
      </c>
      <c r="C37" s="4" t="s">
        <v>307</v>
      </c>
      <c r="D37" s="4"/>
      <c r="E37" s="4"/>
      <c r="F37" s="4" t="s">
        <v>308</v>
      </c>
      <c r="G37" s="4" t="s">
        <v>44</v>
      </c>
      <c r="H37" s="4" t="s">
        <v>45</v>
      </c>
      <c r="I37" s="4" t="s">
        <v>84</v>
      </c>
      <c r="J37" s="4" t="s">
        <v>128</v>
      </c>
      <c r="K37" s="21" t="s">
        <v>309</v>
      </c>
      <c r="L37" s="4" t="s">
        <v>310</v>
      </c>
      <c r="M37" s="4" t="s">
        <v>114</v>
      </c>
      <c r="N37" s="15">
        <v>45689</v>
      </c>
      <c r="O37" s="16">
        <v>25857</v>
      </c>
      <c r="P37" s="16"/>
      <c r="Q37" s="16">
        <v>25857</v>
      </c>
      <c r="R37" s="4">
        <v>2</v>
      </c>
      <c r="S37" s="4">
        <v>0</v>
      </c>
      <c r="T37" s="4" t="s">
        <v>38</v>
      </c>
      <c r="U37" s="23">
        <v>12000</v>
      </c>
      <c r="V37" s="23"/>
      <c r="W37" s="24">
        <f>U37+V37</f>
        <v>12000</v>
      </c>
      <c r="X37" s="4" t="s">
        <v>311</v>
      </c>
    </row>
    <row r="38" spans="1:24" ht="43.5">
      <c r="A38" s="4" t="s">
        <v>312</v>
      </c>
      <c r="B38" s="4" t="s">
        <v>134</v>
      </c>
      <c r="C38" s="4" t="s">
        <v>135</v>
      </c>
      <c r="D38" s="4"/>
      <c r="E38" s="4"/>
      <c r="F38" s="4" t="s">
        <v>313</v>
      </c>
      <c r="G38" s="4" t="s">
        <v>44</v>
      </c>
      <c r="H38" s="4" t="s">
        <v>137</v>
      </c>
      <c r="I38" s="4" t="s">
        <v>56</v>
      </c>
      <c r="J38" s="4" t="s">
        <v>57</v>
      </c>
      <c r="K38" s="21" t="s">
        <v>314</v>
      </c>
      <c r="L38" s="4" t="s">
        <v>315</v>
      </c>
      <c r="M38" s="4" t="s">
        <v>114</v>
      </c>
      <c r="N38" s="15">
        <v>45778</v>
      </c>
      <c r="O38" s="16">
        <v>20327</v>
      </c>
      <c r="P38" s="16">
        <v>20000</v>
      </c>
      <c r="Q38" s="16">
        <v>40327</v>
      </c>
      <c r="R38" s="4">
        <v>2</v>
      </c>
      <c r="S38" s="4">
        <v>0</v>
      </c>
      <c r="T38" s="4" t="s">
        <v>38</v>
      </c>
      <c r="U38" s="23">
        <v>9500</v>
      </c>
      <c r="V38" s="23">
        <v>18000</v>
      </c>
      <c r="W38" s="24">
        <f>U38+V38</f>
        <v>27500</v>
      </c>
      <c r="X38" s="4" t="s">
        <v>316</v>
      </c>
    </row>
    <row r="39" spans="1:24" ht="29.25">
      <c r="A39" s="4" t="s">
        <v>317</v>
      </c>
      <c r="B39" s="4" t="s">
        <v>70</v>
      </c>
      <c r="C39" s="4" t="s">
        <v>318</v>
      </c>
      <c r="D39" s="4"/>
      <c r="E39" s="4"/>
      <c r="F39" s="4" t="s">
        <v>319</v>
      </c>
      <c r="G39" s="4" t="s">
        <v>44</v>
      </c>
      <c r="H39" s="4" t="s">
        <v>45</v>
      </c>
      <c r="I39" s="4" t="s">
        <v>56</v>
      </c>
      <c r="J39" s="4" t="s">
        <v>320</v>
      </c>
      <c r="K39" s="21" t="s">
        <v>314</v>
      </c>
      <c r="L39" s="4" t="s">
        <v>321</v>
      </c>
      <c r="M39" s="4" t="s">
        <v>322</v>
      </c>
      <c r="N39" s="15">
        <v>45870</v>
      </c>
      <c r="O39" s="16">
        <v>54065</v>
      </c>
      <c r="P39" s="16"/>
      <c r="Q39" s="16">
        <v>54065</v>
      </c>
      <c r="R39" s="4">
        <v>1</v>
      </c>
      <c r="S39" s="4">
        <v>1</v>
      </c>
      <c r="T39" s="4" t="s">
        <v>38</v>
      </c>
      <c r="U39" s="23">
        <v>26000</v>
      </c>
      <c r="V39" s="23"/>
      <c r="W39" s="24">
        <f>U39+V39</f>
        <v>26000</v>
      </c>
      <c r="X39" s="4" t="s">
        <v>323</v>
      </c>
    </row>
    <row r="40" spans="1:24" ht="43.5">
      <c r="A40" s="4" t="s">
        <v>324</v>
      </c>
      <c r="B40" s="4" t="s">
        <v>325</v>
      </c>
      <c r="C40" s="4" t="s">
        <v>326</v>
      </c>
      <c r="D40" s="4"/>
      <c r="E40" s="4"/>
      <c r="F40" s="4" t="s">
        <v>327</v>
      </c>
      <c r="G40" s="4" t="s">
        <v>44</v>
      </c>
      <c r="H40" s="4" t="s">
        <v>137</v>
      </c>
      <c r="I40" s="4" t="s">
        <v>328</v>
      </c>
      <c r="J40" s="4" t="s">
        <v>329</v>
      </c>
      <c r="K40" s="21" t="s">
        <v>330</v>
      </c>
      <c r="L40" s="4" t="s">
        <v>331</v>
      </c>
      <c r="M40" s="4" t="s">
        <v>332</v>
      </c>
      <c r="N40" s="15">
        <v>45717</v>
      </c>
      <c r="O40" s="16">
        <v>19300</v>
      </c>
      <c r="P40" s="16">
        <v>20000</v>
      </c>
      <c r="Q40" s="16">
        <v>39300</v>
      </c>
      <c r="R40" s="4">
        <v>2</v>
      </c>
      <c r="S40" s="4">
        <v>0</v>
      </c>
      <c r="T40" s="4" t="s">
        <v>38</v>
      </c>
      <c r="U40" s="23">
        <v>9000</v>
      </c>
      <c r="V40" s="23">
        <v>20000</v>
      </c>
      <c r="W40" s="24">
        <f>U40+V40</f>
        <v>29000</v>
      </c>
      <c r="X40" s="4" t="s">
        <v>327</v>
      </c>
    </row>
    <row r="41" spans="1:24" ht="43.5">
      <c r="A41" s="4" t="s">
        <v>333</v>
      </c>
      <c r="B41" s="4" t="s">
        <v>334</v>
      </c>
      <c r="C41" s="4" t="s">
        <v>335</v>
      </c>
      <c r="D41" s="4"/>
      <c r="E41" s="4"/>
      <c r="F41" s="4" t="s">
        <v>336</v>
      </c>
      <c r="G41" s="4" t="s">
        <v>44</v>
      </c>
      <c r="H41" s="4" t="s">
        <v>337</v>
      </c>
      <c r="I41" s="4" t="s">
        <v>84</v>
      </c>
      <c r="J41" s="4" t="s">
        <v>128</v>
      </c>
      <c r="K41" s="21" t="s">
        <v>338</v>
      </c>
      <c r="L41" s="4" t="s">
        <v>339</v>
      </c>
      <c r="M41" s="4" t="s">
        <v>340</v>
      </c>
      <c r="N41" s="15">
        <v>45627</v>
      </c>
      <c r="O41" s="16">
        <v>30518</v>
      </c>
      <c r="P41" s="16"/>
      <c r="Q41" s="16">
        <v>30518</v>
      </c>
      <c r="R41" s="4">
        <v>0</v>
      </c>
      <c r="S41" s="4">
        <v>2</v>
      </c>
      <c r="T41" s="4" t="s">
        <v>38</v>
      </c>
      <c r="U41" s="23">
        <v>14000</v>
      </c>
      <c r="V41" s="23"/>
      <c r="W41" s="24">
        <f>U41+V41</f>
        <v>14000</v>
      </c>
      <c r="X41" s="4" t="s">
        <v>341</v>
      </c>
    </row>
    <row r="42" spans="1:24" ht="43.5">
      <c r="A42" s="4" t="s">
        <v>342</v>
      </c>
      <c r="B42" s="4" t="s">
        <v>343</v>
      </c>
      <c r="C42" s="4" t="s">
        <v>344</v>
      </c>
      <c r="D42" s="4" t="s">
        <v>70</v>
      </c>
      <c r="E42" s="4" t="s">
        <v>71</v>
      </c>
      <c r="F42" s="4" t="s">
        <v>345</v>
      </c>
      <c r="G42" s="4" t="s">
        <v>31</v>
      </c>
      <c r="H42" s="4" t="s">
        <v>32</v>
      </c>
      <c r="I42" s="4" t="s">
        <v>346</v>
      </c>
      <c r="J42" s="4" t="s">
        <v>121</v>
      </c>
      <c r="K42" s="21" t="s">
        <v>347</v>
      </c>
      <c r="L42" s="4" t="s">
        <v>348</v>
      </c>
      <c r="M42" s="4" t="s">
        <v>283</v>
      </c>
      <c r="N42" s="15">
        <v>45689</v>
      </c>
      <c r="O42" s="17">
        <v>64000</v>
      </c>
      <c r="P42" s="17"/>
      <c r="Q42" s="17">
        <v>64000</v>
      </c>
      <c r="R42" s="4">
        <v>2</v>
      </c>
      <c r="S42" s="4">
        <v>2</v>
      </c>
      <c r="T42" s="4" t="s">
        <v>38</v>
      </c>
      <c r="U42" s="23">
        <v>30000</v>
      </c>
      <c r="V42" s="23"/>
      <c r="W42" s="24">
        <v>30000</v>
      </c>
      <c r="X42" s="4" t="s">
        <v>349</v>
      </c>
    </row>
    <row r="43" spans="1:24" ht="30.75">
      <c r="A43" s="4" t="s">
        <v>350</v>
      </c>
      <c r="B43" s="4" t="s">
        <v>351</v>
      </c>
      <c r="C43" s="4" t="s">
        <v>352</v>
      </c>
      <c r="D43" s="4"/>
      <c r="E43" s="4"/>
      <c r="F43" s="4" t="s">
        <v>353</v>
      </c>
      <c r="G43" s="4" t="s">
        <v>44</v>
      </c>
      <c r="H43" s="4" t="s">
        <v>83</v>
      </c>
      <c r="I43" s="4" t="s">
        <v>33</v>
      </c>
      <c r="J43" s="4" t="s">
        <v>34</v>
      </c>
      <c r="K43" s="22" t="s">
        <v>354</v>
      </c>
      <c r="L43" s="19" t="s">
        <v>355</v>
      </c>
      <c r="M43" s="19" t="s">
        <v>50</v>
      </c>
      <c r="N43" s="15">
        <v>45741</v>
      </c>
      <c r="O43" s="17">
        <v>30344</v>
      </c>
      <c r="P43" s="17"/>
      <c r="Q43" s="17">
        <v>30344</v>
      </c>
      <c r="R43" s="4">
        <v>3</v>
      </c>
      <c r="S43" s="4">
        <v>0</v>
      </c>
      <c r="T43" s="4" t="s">
        <v>38</v>
      </c>
      <c r="U43" s="23">
        <v>15000</v>
      </c>
      <c r="V43" s="23"/>
      <c r="W43" s="24">
        <f>U43+V43</f>
        <v>15000</v>
      </c>
      <c r="X43" s="4"/>
    </row>
    <row r="44" spans="1:24" ht="43.5">
      <c r="A44" s="4" t="s">
        <v>356</v>
      </c>
      <c r="B44" s="4" t="s">
        <v>134</v>
      </c>
      <c r="C44" s="4" t="s">
        <v>135</v>
      </c>
      <c r="D44" s="4"/>
      <c r="E44" s="4"/>
      <c r="F44" s="4" t="s">
        <v>313</v>
      </c>
      <c r="G44" s="4" t="s">
        <v>44</v>
      </c>
      <c r="H44" s="4" t="s">
        <v>137</v>
      </c>
      <c r="I44" s="4" t="s">
        <v>33</v>
      </c>
      <c r="J44" s="4" t="s">
        <v>34</v>
      </c>
      <c r="K44" s="22" t="s">
        <v>357</v>
      </c>
      <c r="L44" s="19" t="s">
        <v>358</v>
      </c>
      <c r="M44" s="19" t="s">
        <v>114</v>
      </c>
      <c r="N44" s="15">
        <v>45689</v>
      </c>
      <c r="O44" s="17">
        <v>22738</v>
      </c>
      <c r="P44" s="17">
        <v>20000</v>
      </c>
      <c r="Q44" s="17">
        <v>42738</v>
      </c>
      <c r="R44" s="4">
        <v>2</v>
      </c>
      <c r="S44" s="4">
        <v>0</v>
      </c>
      <c r="T44" s="4" t="s">
        <v>38</v>
      </c>
      <c r="U44" s="23">
        <v>10500</v>
      </c>
      <c r="V44" s="23">
        <v>18000</v>
      </c>
      <c r="W44" s="24">
        <v>28500</v>
      </c>
      <c r="X44" s="4" t="s">
        <v>359</v>
      </c>
    </row>
    <row r="45" spans="1:24" ht="29.25">
      <c r="A45" s="4" t="s">
        <v>360</v>
      </c>
      <c r="B45" s="4" t="s">
        <v>361</v>
      </c>
      <c r="C45" s="4" t="s">
        <v>362</v>
      </c>
      <c r="D45" s="4"/>
      <c r="E45" s="4"/>
      <c r="F45" s="4" t="s">
        <v>363</v>
      </c>
      <c r="G45" s="4" t="s">
        <v>44</v>
      </c>
      <c r="H45" s="4" t="s">
        <v>45</v>
      </c>
      <c r="I45" s="4" t="s">
        <v>120</v>
      </c>
      <c r="J45" s="4" t="s">
        <v>121</v>
      </c>
      <c r="K45" s="21" t="s">
        <v>364</v>
      </c>
      <c r="L45" s="4" t="s">
        <v>365</v>
      </c>
      <c r="M45" s="4" t="s">
        <v>114</v>
      </c>
      <c r="N45" s="15">
        <v>45658</v>
      </c>
      <c r="O45" s="17">
        <v>82000</v>
      </c>
      <c r="P45" s="17"/>
      <c r="Q45" s="17">
        <v>82000</v>
      </c>
      <c r="R45" s="4">
        <v>2</v>
      </c>
      <c r="S45" s="4">
        <v>0</v>
      </c>
      <c r="T45" s="4" t="s">
        <v>38</v>
      </c>
      <c r="U45" s="23">
        <v>38000</v>
      </c>
      <c r="V45" s="23"/>
      <c r="W45" s="24">
        <v>38000</v>
      </c>
      <c r="X45" s="4" t="s">
        <v>366</v>
      </c>
    </row>
    <row r="46" spans="1:24" ht="30.75">
      <c r="A46" s="4" t="s">
        <v>367</v>
      </c>
      <c r="B46" s="4" t="s">
        <v>368</v>
      </c>
      <c r="C46" s="4" t="s">
        <v>369</v>
      </c>
      <c r="D46" s="4"/>
      <c r="E46" s="4"/>
      <c r="F46" s="4" t="s">
        <v>370</v>
      </c>
      <c r="G46" s="4" t="s">
        <v>44</v>
      </c>
      <c r="H46" s="4" t="s">
        <v>45</v>
      </c>
      <c r="I46" s="4" t="s">
        <v>371</v>
      </c>
      <c r="J46" s="4" t="s">
        <v>202</v>
      </c>
      <c r="K46" s="22" t="s">
        <v>372</v>
      </c>
      <c r="L46" s="19" t="s">
        <v>373</v>
      </c>
      <c r="M46" s="19" t="s">
        <v>374</v>
      </c>
      <c r="N46" s="15">
        <v>45717</v>
      </c>
      <c r="O46" s="16">
        <v>15786</v>
      </c>
      <c r="P46" s="16"/>
      <c r="Q46" s="16">
        <v>15786</v>
      </c>
      <c r="R46" s="4">
        <v>1</v>
      </c>
      <c r="S46" s="4">
        <v>1</v>
      </c>
      <c r="T46" s="4" t="s">
        <v>38</v>
      </c>
      <c r="U46" s="23">
        <v>8000</v>
      </c>
      <c r="V46" s="23"/>
      <c r="W46" s="24">
        <f>U46+V46</f>
        <v>8000</v>
      </c>
      <c r="X46" s="4"/>
    </row>
    <row r="47" spans="1:24" ht="29.25">
      <c r="A47" s="4" t="s">
        <v>375</v>
      </c>
      <c r="B47" s="4" t="s">
        <v>376</v>
      </c>
      <c r="C47" s="4" t="s">
        <v>377</v>
      </c>
      <c r="D47" s="4"/>
      <c r="E47" s="4"/>
      <c r="F47" s="4" t="s">
        <v>378</v>
      </c>
      <c r="G47" s="4" t="s">
        <v>44</v>
      </c>
      <c r="H47" s="4" t="s">
        <v>45</v>
      </c>
      <c r="I47" s="4" t="s">
        <v>379</v>
      </c>
      <c r="J47" s="4" t="s">
        <v>128</v>
      </c>
      <c r="K47" s="21" t="s">
        <v>380</v>
      </c>
      <c r="L47" s="4" t="s">
        <v>381</v>
      </c>
      <c r="M47" s="4" t="s">
        <v>382</v>
      </c>
      <c r="N47" s="15">
        <v>45597</v>
      </c>
      <c r="O47" s="16">
        <v>32621</v>
      </c>
      <c r="P47" s="16"/>
      <c r="Q47" s="16">
        <v>32621</v>
      </c>
      <c r="R47" s="4">
        <v>1</v>
      </c>
      <c r="S47" s="4">
        <v>1</v>
      </c>
      <c r="T47" s="4" t="s">
        <v>38</v>
      </c>
      <c r="U47" s="23">
        <v>15000</v>
      </c>
      <c r="V47" s="23"/>
      <c r="W47" s="24">
        <f>U47+V47</f>
        <v>15000</v>
      </c>
      <c r="X47" s="4" t="s">
        <v>383</v>
      </c>
    </row>
    <row r="48" spans="1:24" ht="43.5">
      <c r="A48" s="4" t="s">
        <v>384</v>
      </c>
      <c r="B48" s="4" t="s">
        <v>385</v>
      </c>
      <c r="C48" s="4" t="s">
        <v>386</v>
      </c>
      <c r="D48" s="4"/>
      <c r="E48" s="4"/>
      <c r="F48" s="4" t="s">
        <v>387</v>
      </c>
      <c r="G48" s="4" t="s">
        <v>31</v>
      </c>
      <c r="H48" s="4" t="s">
        <v>137</v>
      </c>
      <c r="I48" s="4" t="s">
        <v>84</v>
      </c>
      <c r="J48" s="4" t="s">
        <v>128</v>
      </c>
      <c r="K48" s="21" t="s">
        <v>388</v>
      </c>
      <c r="L48" s="4" t="s">
        <v>339</v>
      </c>
      <c r="M48" s="4" t="s">
        <v>332</v>
      </c>
      <c r="N48" s="15">
        <v>45748</v>
      </c>
      <c r="O48" s="16">
        <v>27000</v>
      </c>
      <c r="P48" s="16">
        <v>20000</v>
      </c>
      <c r="Q48" s="16">
        <v>47000</v>
      </c>
      <c r="R48" s="4">
        <v>1</v>
      </c>
      <c r="S48" s="4">
        <v>1</v>
      </c>
      <c r="T48" s="4" t="s">
        <v>38</v>
      </c>
      <c r="U48" s="23">
        <v>12500</v>
      </c>
      <c r="V48" s="23">
        <v>18000</v>
      </c>
      <c r="W48" s="24">
        <f>U48+V48</f>
        <v>30500</v>
      </c>
      <c r="X48" s="4" t="s">
        <v>389</v>
      </c>
    </row>
    <row r="49" spans="1:24" ht="29.25">
      <c r="A49" s="4" t="s">
        <v>390</v>
      </c>
      <c r="B49" s="4" t="s">
        <v>391</v>
      </c>
      <c r="C49" s="4" t="s">
        <v>392</v>
      </c>
      <c r="D49" s="4"/>
      <c r="E49" s="4"/>
      <c r="F49" s="4" t="s">
        <v>393</v>
      </c>
      <c r="G49" s="4" t="s">
        <v>31</v>
      </c>
      <c r="H49" s="4" t="s">
        <v>175</v>
      </c>
      <c r="I49" s="4" t="s">
        <v>328</v>
      </c>
      <c r="J49" s="4" t="s">
        <v>394</v>
      </c>
      <c r="K49" s="21" t="s">
        <v>395</v>
      </c>
      <c r="L49" s="4" t="s">
        <v>396</v>
      </c>
      <c r="M49" s="4" t="s">
        <v>186</v>
      </c>
      <c r="N49" s="15">
        <v>45901</v>
      </c>
      <c r="O49" s="16">
        <v>3686</v>
      </c>
      <c r="P49" s="16">
        <v>20000</v>
      </c>
      <c r="Q49" s="16">
        <v>23686</v>
      </c>
      <c r="R49" s="4">
        <v>1</v>
      </c>
      <c r="S49" s="4">
        <v>1</v>
      </c>
      <c r="T49" s="4" t="s">
        <v>38</v>
      </c>
      <c r="U49" s="23">
        <v>3500</v>
      </c>
      <c r="V49" s="23">
        <v>18000</v>
      </c>
      <c r="W49" s="24">
        <f>U49+V49</f>
        <v>21500</v>
      </c>
      <c r="X49" s="4" t="s">
        <v>397</v>
      </c>
    </row>
    <row r="50" spans="1:24" ht="30.75">
      <c r="A50" s="4" t="s">
        <v>398</v>
      </c>
      <c r="B50" s="4" t="s">
        <v>99</v>
      </c>
      <c r="C50" s="4" t="s">
        <v>399</v>
      </c>
      <c r="D50" s="4"/>
      <c r="E50" s="4"/>
      <c r="F50" s="4" t="s">
        <v>400</v>
      </c>
      <c r="G50" s="4" t="s">
        <v>44</v>
      </c>
      <c r="H50" s="4" t="s">
        <v>45</v>
      </c>
      <c r="I50" s="4" t="s">
        <v>33</v>
      </c>
      <c r="J50" s="4" t="s">
        <v>34</v>
      </c>
      <c r="K50" s="22" t="s">
        <v>401</v>
      </c>
      <c r="L50" s="19" t="s">
        <v>402</v>
      </c>
      <c r="M50" s="19" t="s">
        <v>114</v>
      </c>
      <c r="N50" s="15">
        <v>45717</v>
      </c>
      <c r="O50" s="17">
        <v>30000</v>
      </c>
      <c r="P50" s="17"/>
      <c r="Q50" s="17">
        <v>30000</v>
      </c>
      <c r="R50" s="4">
        <v>2</v>
      </c>
      <c r="S50" s="4">
        <v>0</v>
      </c>
      <c r="T50" s="4" t="s">
        <v>38</v>
      </c>
      <c r="U50" s="23">
        <v>14000</v>
      </c>
      <c r="V50" s="23"/>
      <c r="W50" s="24">
        <v>14000</v>
      </c>
      <c r="X50" s="4" t="s">
        <v>403</v>
      </c>
    </row>
    <row r="51" spans="1:24" ht="29.25">
      <c r="A51" s="4" t="s">
        <v>404</v>
      </c>
      <c r="B51" s="4" t="s">
        <v>405</v>
      </c>
      <c r="C51" s="4" t="s">
        <v>406</v>
      </c>
      <c r="D51" s="4"/>
      <c r="E51" s="4"/>
      <c r="F51" s="4" t="s">
        <v>407</v>
      </c>
      <c r="G51" s="4" t="s">
        <v>44</v>
      </c>
      <c r="H51" s="4" t="s">
        <v>45</v>
      </c>
      <c r="I51" s="4" t="s">
        <v>408</v>
      </c>
      <c r="J51" s="4" t="s">
        <v>138</v>
      </c>
      <c r="K51" s="21" t="s">
        <v>409</v>
      </c>
      <c r="L51" s="4" t="s">
        <v>410</v>
      </c>
      <c r="M51" s="4" t="s">
        <v>322</v>
      </c>
      <c r="N51" s="15">
        <v>45839</v>
      </c>
      <c r="O51" s="16">
        <v>90000</v>
      </c>
      <c r="P51" s="16"/>
      <c r="Q51" s="16">
        <v>90000</v>
      </c>
      <c r="R51" s="4">
        <v>2</v>
      </c>
      <c r="S51" s="4">
        <v>0</v>
      </c>
      <c r="T51" s="4" t="s">
        <v>38</v>
      </c>
      <c r="U51" s="23">
        <v>41000</v>
      </c>
      <c r="V51" s="23"/>
      <c r="W51" s="24">
        <f>U51+V51</f>
        <v>41000</v>
      </c>
      <c r="X51" s="4" t="s">
        <v>411</v>
      </c>
    </row>
    <row r="52" spans="1:24" ht="29.25">
      <c r="A52" s="4" t="s">
        <v>412</v>
      </c>
      <c r="B52" s="4" t="s">
        <v>413</v>
      </c>
      <c r="C52" s="4" t="s">
        <v>414</v>
      </c>
      <c r="D52" s="4"/>
      <c r="E52" s="4"/>
      <c r="F52" s="4" t="s">
        <v>415</v>
      </c>
      <c r="G52" s="4" t="s">
        <v>44</v>
      </c>
      <c r="H52" s="4" t="s">
        <v>45</v>
      </c>
      <c r="I52" s="4" t="s">
        <v>33</v>
      </c>
      <c r="J52" s="4" t="s">
        <v>34</v>
      </c>
      <c r="K52" s="21" t="s">
        <v>416</v>
      </c>
      <c r="L52" s="4" t="s">
        <v>417</v>
      </c>
      <c r="M52" s="4" t="s">
        <v>141</v>
      </c>
      <c r="N52" s="15">
        <v>45778</v>
      </c>
      <c r="O52" s="17">
        <v>65000</v>
      </c>
      <c r="P52" s="17"/>
      <c r="Q52" s="17">
        <v>65000</v>
      </c>
      <c r="R52" s="4">
        <v>2</v>
      </c>
      <c r="S52" s="4">
        <v>0</v>
      </c>
      <c r="T52" s="4" t="s">
        <v>38</v>
      </c>
      <c r="U52" s="23">
        <v>30000</v>
      </c>
      <c r="V52" s="23"/>
      <c r="W52" s="24">
        <v>30000</v>
      </c>
      <c r="X52" s="4" t="s">
        <v>418</v>
      </c>
    </row>
    <row r="53" spans="1:24" ht="43.5">
      <c r="A53" s="4" t="s">
        <v>419</v>
      </c>
      <c r="B53" s="4" t="s">
        <v>420</v>
      </c>
      <c r="C53" s="4" t="s">
        <v>421</v>
      </c>
      <c r="D53" s="4" t="s">
        <v>255</v>
      </c>
      <c r="E53" s="4" t="s">
        <v>422</v>
      </c>
      <c r="F53" s="4" t="s">
        <v>423</v>
      </c>
      <c r="G53" s="4" t="s">
        <v>31</v>
      </c>
      <c r="H53" s="4" t="s">
        <v>32</v>
      </c>
      <c r="I53" s="4" t="s">
        <v>424</v>
      </c>
      <c r="J53" s="4" t="s">
        <v>425</v>
      </c>
      <c r="K53" s="21" t="s">
        <v>426</v>
      </c>
      <c r="L53" s="4" t="s">
        <v>427</v>
      </c>
      <c r="M53" s="4" t="s">
        <v>428</v>
      </c>
      <c r="N53" s="15">
        <v>45689</v>
      </c>
      <c r="O53" s="16">
        <v>6380</v>
      </c>
      <c r="P53" s="16"/>
      <c r="Q53" s="16">
        <v>6380</v>
      </c>
      <c r="R53" s="4">
        <v>2</v>
      </c>
      <c r="S53" s="4">
        <v>1</v>
      </c>
      <c r="T53" s="4" t="s">
        <v>38</v>
      </c>
      <c r="U53" s="23">
        <v>4000</v>
      </c>
      <c r="V53" s="23"/>
      <c r="W53" s="24">
        <f>U53+V53</f>
        <v>4000</v>
      </c>
      <c r="X53" s="4" t="s">
        <v>429</v>
      </c>
    </row>
    <row r="54" spans="1:24" ht="29.25">
      <c r="A54" s="4" t="s">
        <v>430</v>
      </c>
      <c r="B54" s="4" t="s">
        <v>431</v>
      </c>
      <c r="C54" s="4" t="s">
        <v>432</v>
      </c>
      <c r="D54" s="4" t="s">
        <v>433</v>
      </c>
      <c r="E54" s="4" t="s">
        <v>434</v>
      </c>
      <c r="F54" s="4" t="s">
        <v>435</v>
      </c>
      <c r="G54" s="4" t="s">
        <v>44</v>
      </c>
      <c r="H54" s="4" t="s">
        <v>65</v>
      </c>
      <c r="I54" s="4" t="s">
        <v>424</v>
      </c>
      <c r="J54" s="4" t="s">
        <v>425</v>
      </c>
      <c r="K54" s="21" t="s">
        <v>426</v>
      </c>
      <c r="L54" s="4" t="s">
        <v>436</v>
      </c>
      <c r="M54" s="4" t="s">
        <v>169</v>
      </c>
      <c r="N54" s="15">
        <v>45689</v>
      </c>
      <c r="O54" s="16">
        <v>10200</v>
      </c>
      <c r="P54" s="16"/>
      <c r="Q54" s="16">
        <v>10200</v>
      </c>
      <c r="R54" s="4">
        <v>3</v>
      </c>
      <c r="S54" s="4">
        <v>0</v>
      </c>
      <c r="T54" s="4" t="s">
        <v>38</v>
      </c>
      <c r="U54" s="23">
        <v>5000</v>
      </c>
      <c r="V54" s="23"/>
      <c r="W54" s="24">
        <f>U54+V54</f>
        <v>5000</v>
      </c>
      <c r="X54" s="4" t="s">
        <v>437</v>
      </c>
    </row>
    <row r="55" spans="1:24" ht="29.25">
      <c r="A55" s="4" t="s">
        <v>438</v>
      </c>
      <c r="B55" s="4" t="s">
        <v>439</v>
      </c>
      <c r="C55" s="4" t="s">
        <v>440</v>
      </c>
      <c r="D55" s="4"/>
      <c r="E55" s="4"/>
      <c r="F55" s="4" t="s">
        <v>441</v>
      </c>
      <c r="G55" s="4" t="s">
        <v>31</v>
      </c>
      <c r="H55" s="4" t="s">
        <v>175</v>
      </c>
      <c r="I55" s="4" t="s">
        <v>56</v>
      </c>
      <c r="J55" s="4" t="s">
        <v>57</v>
      </c>
      <c r="K55" s="21" t="s">
        <v>442</v>
      </c>
      <c r="L55" s="4" t="s">
        <v>315</v>
      </c>
      <c r="M55" s="4" t="s">
        <v>443</v>
      </c>
      <c r="N55" s="15">
        <v>45717</v>
      </c>
      <c r="O55" s="16">
        <v>5660</v>
      </c>
      <c r="P55" s="16">
        <v>20000</v>
      </c>
      <c r="Q55" s="16">
        <v>25660</v>
      </c>
      <c r="R55" s="4">
        <v>2</v>
      </c>
      <c r="S55" s="4">
        <v>0</v>
      </c>
      <c r="T55" s="4" t="s">
        <v>38</v>
      </c>
      <c r="U55" s="23">
        <v>3500</v>
      </c>
      <c r="V55" s="23">
        <v>17000</v>
      </c>
      <c r="W55" s="24">
        <f>U55+V55</f>
        <v>20500</v>
      </c>
      <c r="X55" s="4" t="s">
        <v>444</v>
      </c>
    </row>
    <row r="56" spans="1:24" ht="43.5">
      <c r="A56" s="4" t="s">
        <v>445</v>
      </c>
      <c r="B56" s="4" t="s">
        <v>446</v>
      </c>
      <c r="C56" s="4" t="s">
        <v>447</v>
      </c>
      <c r="D56" s="4"/>
      <c r="E56" s="4"/>
      <c r="F56" s="4" t="s">
        <v>448</v>
      </c>
      <c r="G56" s="4" t="s">
        <v>44</v>
      </c>
      <c r="H56" s="4" t="s">
        <v>45</v>
      </c>
      <c r="I56" s="4" t="s">
        <v>408</v>
      </c>
      <c r="J56" s="4" t="s">
        <v>138</v>
      </c>
      <c r="K56" s="21" t="s">
        <v>449</v>
      </c>
      <c r="L56" s="4" t="s">
        <v>450</v>
      </c>
      <c r="M56" s="4" t="s">
        <v>131</v>
      </c>
      <c r="N56" s="15">
        <v>45901</v>
      </c>
      <c r="O56" s="16">
        <v>165578</v>
      </c>
      <c r="P56" s="16"/>
      <c r="Q56" s="16">
        <v>165578</v>
      </c>
      <c r="R56" s="4">
        <v>2</v>
      </c>
      <c r="S56" s="4">
        <v>0</v>
      </c>
      <c r="T56" s="4" t="s">
        <v>38</v>
      </c>
      <c r="U56" s="23">
        <v>75000</v>
      </c>
      <c r="V56" s="23"/>
      <c r="W56" s="24">
        <v>75000</v>
      </c>
      <c r="X56" s="4" t="s">
        <v>451</v>
      </c>
    </row>
    <row r="57" spans="1:24" ht="43.5">
      <c r="A57" s="4" t="s">
        <v>452</v>
      </c>
      <c r="B57" s="4" t="s">
        <v>453</v>
      </c>
      <c r="C57" s="4" t="s">
        <v>240</v>
      </c>
      <c r="D57" s="4" t="s">
        <v>454</v>
      </c>
      <c r="E57" s="4" t="s">
        <v>455</v>
      </c>
      <c r="F57" s="4" t="s">
        <v>456</v>
      </c>
      <c r="G57" s="4" t="s">
        <v>31</v>
      </c>
      <c r="H57" s="4" t="s">
        <v>32</v>
      </c>
      <c r="I57" s="4" t="s">
        <v>56</v>
      </c>
      <c r="J57" s="4" t="s">
        <v>57</v>
      </c>
      <c r="K57" s="21" t="s">
        <v>457</v>
      </c>
      <c r="L57" s="4" t="s">
        <v>246</v>
      </c>
      <c r="M57" s="4" t="s">
        <v>169</v>
      </c>
      <c r="N57" s="15">
        <v>45597</v>
      </c>
      <c r="O57" s="16">
        <v>6800</v>
      </c>
      <c r="P57" s="16">
        <v>20000</v>
      </c>
      <c r="Q57" s="16">
        <v>26800</v>
      </c>
      <c r="R57" s="4">
        <v>3</v>
      </c>
      <c r="S57" s="4">
        <v>0</v>
      </c>
      <c r="T57" s="4" t="s">
        <v>38</v>
      </c>
      <c r="U57" s="25">
        <v>4000</v>
      </c>
      <c r="V57" s="23">
        <v>18000</v>
      </c>
      <c r="W57" s="21">
        <f>U57+V57</f>
        <v>22000</v>
      </c>
      <c r="X57" s="4" t="s">
        <v>458</v>
      </c>
    </row>
    <row r="58" spans="1:24" ht="29.25">
      <c r="A58" s="4" t="s">
        <v>459</v>
      </c>
      <c r="B58" s="4" t="s">
        <v>249</v>
      </c>
      <c r="C58" s="4" t="s">
        <v>460</v>
      </c>
      <c r="D58" s="4" t="s">
        <v>461</v>
      </c>
      <c r="E58" s="4" t="s">
        <v>462</v>
      </c>
      <c r="F58" s="4" t="s">
        <v>463</v>
      </c>
      <c r="G58" s="4" t="s">
        <v>31</v>
      </c>
      <c r="H58" s="4" t="s">
        <v>32</v>
      </c>
      <c r="I58" s="4" t="s">
        <v>56</v>
      </c>
      <c r="J58" s="4" t="s">
        <v>57</v>
      </c>
      <c r="K58" s="21" t="s">
        <v>457</v>
      </c>
      <c r="L58" s="4" t="s">
        <v>246</v>
      </c>
      <c r="M58" s="4" t="s">
        <v>443</v>
      </c>
      <c r="N58" s="15">
        <v>45627</v>
      </c>
      <c r="O58" s="16">
        <v>1400</v>
      </c>
      <c r="P58" s="16">
        <v>20000</v>
      </c>
      <c r="Q58" s="16">
        <v>21400</v>
      </c>
      <c r="R58" s="4">
        <v>1</v>
      </c>
      <c r="S58" s="4">
        <v>2</v>
      </c>
      <c r="T58" s="4" t="s">
        <v>38</v>
      </c>
      <c r="U58" s="23">
        <v>1400</v>
      </c>
      <c r="V58" s="23">
        <v>18000</v>
      </c>
      <c r="W58" s="24">
        <f>U58+V58</f>
        <v>19400</v>
      </c>
      <c r="X58" s="4" t="s">
        <v>464</v>
      </c>
    </row>
    <row r="59" spans="1:24" ht="43.5">
      <c r="A59" s="4" t="s">
        <v>465</v>
      </c>
      <c r="B59" s="4" t="s">
        <v>368</v>
      </c>
      <c r="C59" s="4" t="s">
        <v>369</v>
      </c>
      <c r="D59" s="4"/>
      <c r="E59" s="4"/>
      <c r="F59" s="4" t="s">
        <v>466</v>
      </c>
      <c r="G59" s="4" t="s">
        <v>44</v>
      </c>
      <c r="H59" s="4" t="s">
        <v>45</v>
      </c>
      <c r="I59" s="4" t="s">
        <v>467</v>
      </c>
      <c r="J59" s="4" t="s">
        <v>468</v>
      </c>
      <c r="K59" s="21" t="s">
        <v>469</v>
      </c>
      <c r="L59" s="4" t="s">
        <v>470</v>
      </c>
      <c r="M59" s="4" t="s">
        <v>374</v>
      </c>
      <c r="N59" s="15">
        <v>45627</v>
      </c>
      <c r="O59" s="16">
        <v>38000</v>
      </c>
      <c r="P59" s="16"/>
      <c r="Q59" s="16">
        <v>38000</v>
      </c>
      <c r="R59" s="4">
        <v>2</v>
      </c>
      <c r="S59" s="4">
        <v>0</v>
      </c>
      <c r="T59" s="4" t="s">
        <v>38</v>
      </c>
      <c r="U59" s="23">
        <v>17500</v>
      </c>
      <c r="V59" s="23"/>
      <c r="W59" s="24">
        <f>U59+V59</f>
        <v>17500</v>
      </c>
      <c r="X59" s="4" t="s">
        <v>471</v>
      </c>
    </row>
    <row r="60" spans="1:24" ht="29.25">
      <c r="A60" s="4" t="s">
        <v>472</v>
      </c>
      <c r="B60" s="4" t="s">
        <v>473</v>
      </c>
      <c r="C60" s="4" t="s">
        <v>474</v>
      </c>
      <c r="D60" s="4"/>
      <c r="E60" s="4"/>
      <c r="F60" s="4" t="s">
        <v>475</v>
      </c>
      <c r="G60" s="4" t="s">
        <v>44</v>
      </c>
      <c r="H60" s="4" t="s">
        <v>45</v>
      </c>
      <c r="I60" s="4" t="s">
        <v>476</v>
      </c>
      <c r="J60" s="4" t="s">
        <v>477</v>
      </c>
      <c r="K60" s="21" t="s">
        <v>478</v>
      </c>
      <c r="L60" s="4" t="s">
        <v>479</v>
      </c>
      <c r="M60" s="4" t="s">
        <v>480</v>
      </c>
      <c r="N60" s="15">
        <v>45809</v>
      </c>
      <c r="O60" s="16">
        <v>5800</v>
      </c>
      <c r="P60" s="16"/>
      <c r="Q60" s="16">
        <v>5800</v>
      </c>
      <c r="R60" s="4">
        <v>1</v>
      </c>
      <c r="S60" s="4">
        <v>1</v>
      </c>
      <c r="T60" s="4" t="s">
        <v>38</v>
      </c>
      <c r="U60" s="23">
        <v>5500</v>
      </c>
      <c r="V60" s="23"/>
      <c r="W60" s="24">
        <v>5500</v>
      </c>
      <c r="X60" s="4" t="s">
        <v>481</v>
      </c>
    </row>
    <row r="61" spans="1:24" ht="43.5">
      <c r="A61" s="4" t="s">
        <v>482</v>
      </c>
      <c r="B61" s="4" t="s">
        <v>483</v>
      </c>
      <c r="C61" s="4" t="s">
        <v>484</v>
      </c>
      <c r="D61" s="4"/>
      <c r="E61" s="4"/>
      <c r="F61" s="4" t="s">
        <v>485</v>
      </c>
      <c r="G61" s="4" t="s">
        <v>31</v>
      </c>
      <c r="H61" s="4" t="s">
        <v>137</v>
      </c>
      <c r="I61" s="4" t="s">
        <v>408</v>
      </c>
      <c r="J61" s="4" t="s">
        <v>138</v>
      </c>
      <c r="K61" s="21" t="s">
        <v>486</v>
      </c>
      <c r="L61" s="4" t="s">
        <v>140</v>
      </c>
      <c r="M61" s="4" t="s">
        <v>236</v>
      </c>
      <c r="N61" s="15">
        <v>45689</v>
      </c>
      <c r="O61" s="16">
        <v>13667</v>
      </c>
      <c r="P61" s="16">
        <v>20000</v>
      </c>
      <c r="Q61" s="16">
        <v>33667</v>
      </c>
      <c r="R61" s="4">
        <v>2</v>
      </c>
      <c r="S61" s="4">
        <v>0</v>
      </c>
      <c r="T61" s="4" t="s">
        <v>38</v>
      </c>
      <c r="U61" s="23">
        <v>6500</v>
      </c>
      <c r="V61" s="23">
        <v>18000</v>
      </c>
      <c r="W61" s="24">
        <f>U61+V61</f>
        <v>24500</v>
      </c>
      <c r="X61" s="4" t="s">
        <v>487</v>
      </c>
    </row>
    <row r="62" spans="1:24" ht="29.25">
      <c r="A62" s="4" t="s">
        <v>488</v>
      </c>
      <c r="B62" s="4" t="s">
        <v>489</v>
      </c>
      <c r="C62" s="4" t="s">
        <v>490</v>
      </c>
      <c r="D62" s="4"/>
      <c r="E62" s="4"/>
      <c r="F62" s="4" t="s">
        <v>491</v>
      </c>
      <c r="G62" s="4" t="s">
        <v>44</v>
      </c>
      <c r="H62" s="4" t="s">
        <v>45</v>
      </c>
      <c r="I62" s="4" t="s">
        <v>176</v>
      </c>
      <c r="J62" s="4" t="s">
        <v>492</v>
      </c>
      <c r="K62" s="21" t="s">
        <v>493</v>
      </c>
      <c r="L62" s="4" t="s">
        <v>494</v>
      </c>
      <c r="M62" s="4" t="s">
        <v>114</v>
      </c>
      <c r="N62" s="15">
        <v>45597</v>
      </c>
      <c r="O62" s="16">
        <v>83353</v>
      </c>
      <c r="P62" s="16"/>
      <c r="Q62" s="16">
        <v>83353</v>
      </c>
      <c r="R62" s="4">
        <v>0</v>
      </c>
      <c r="S62" s="4">
        <v>2</v>
      </c>
      <c r="T62" s="4" t="s">
        <v>38</v>
      </c>
      <c r="U62" s="23">
        <v>40000</v>
      </c>
      <c r="V62" s="23"/>
      <c r="W62" s="24">
        <f>U62+V62</f>
        <v>40000</v>
      </c>
      <c r="X62" s="4" t="s">
        <v>495</v>
      </c>
    </row>
    <row r="63" spans="1:24" ht="29.25">
      <c r="A63" s="4" t="s">
        <v>496</v>
      </c>
      <c r="B63" s="4" t="s">
        <v>239</v>
      </c>
      <c r="C63" s="4" t="s">
        <v>240</v>
      </c>
      <c r="D63" s="4" t="s">
        <v>497</v>
      </c>
      <c r="E63" s="4" t="s">
        <v>498</v>
      </c>
      <c r="F63" s="4" t="s">
        <v>499</v>
      </c>
      <c r="G63" s="4" t="s">
        <v>31</v>
      </c>
      <c r="H63" s="4" t="s">
        <v>32</v>
      </c>
      <c r="I63" s="4" t="s">
        <v>147</v>
      </c>
      <c r="J63" s="4" t="s">
        <v>148</v>
      </c>
      <c r="K63" s="21" t="s">
        <v>500</v>
      </c>
      <c r="L63" s="4" t="s">
        <v>501</v>
      </c>
      <c r="M63" s="4" t="s">
        <v>169</v>
      </c>
      <c r="N63" s="15">
        <v>45658</v>
      </c>
      <c r="O63" s="16">
        <v>42537</v>
      </c>
      <c r="P63" s="16"/>
      <c r="Q63" s="16">
        <v>42537</v>
      </c>
      <c r="R63" s="4">
        <v>2</v>
      </c>
      <c r="S63" s="4">
        <v>1</v>
      </c>
      <c r="T63" s="4" t="s">
        <v>38</v>
      </c>
      <c r="U63" s="23">
        <v>19500</v>
      </c>
      <c r="V63" s="23"/>
      <c r="W63" s="24">
        <f>U63+V63</f>
        <v>19500</v>
      </c>
      <c r="X63" s="4" t="s">
        <v>502</v>
      </c>
    </row>
    <row r="64" spans="1:24" ht="29.25">
      <c r="A64" s="4" t="s">
        <v>503</v>
      </c>
      <c r="B64" s="4" t="s">
        <v>504</v>
      </c>
      <c r="C64" s="4" t="s">
        <v>505</v>
      </c>
      <c r="D64" s="4"/>
      <c r="E64" s="4"/>
      <c r="F64" s="4" t="s">
        <v>506</v>
      </c>
      <c r="G64" s="4" t="s">
        <v>44</v>
      </c>
      <c r="H64" s="4" t="s">
        <v>45</v>
      </c>
      <c r="I64" s="4" t="s">
        <v>46</v>
      </c>
      <c r="J64" s="4" t="s">
        <v>47</v>
      </c>
      <c r="K64" s="21" t="s">
        <v>507</v>
      </c>
      <c r="L64" s="4" t="s">
        <v>508</v>
      </c>
      <c r="M64" s="4" t="s">
        <v>114</v>
      </c>
      <c r="N64" s="15">
        <v>45870</v>
      </c>
      <c r="O64" s="16">
        <v>58555</v>
      </c>
      <c r="P64" s="16"/>
      <c r="Q64" s="16">
        <v>58555</v>
      </c>
      <c r="R64" s="4">
        <v>1</v>
      </c>
      <c r="S64" s="4">
        <v>1</v>
      </c>
      <c r="T64" s="4" t="s">
        <v>38</v>
      </c>
      <c r="U64" s="23">
        <v>27000</v>
      </c>
      <c r="V64" s="23"/>
      <c r="W64" s="24">
        <f>U64+V64</f>
        <v>27000</v>
      </c>
      <c r="X64" s="4" t="s">
        <v>509</v>
      </c>
    </row>
    <row r="65" spans="1:24" ht="43.5">
      <c r="A65" s="4" t="s">
        <v>510</v>
      </c>
      <c r="B65" s="4" t="s">
        <v>511</v>
      </c>
      <c r="C65" s="4" t="s">
        <v>512</v>
      </c>
      <c r="D65" s="4" t="s">
        <v>391</v>
      </c>
      <c r="E65" s="4" t="s">
        <v>392</v>
      </c>
      <c r="F65" s="4" t="s">
        <v>513</v>
      </c>
      <c r="G65" s="4" t="s">
        <v>31</v>
      </c>
      <c r="H65" s="4" t="s">
        <v>32</v>
      </c>
      <c r="I65" s="4" t="s">
        <v>328</v>
      </c>
      <c r="J65" s="4" t="s">
        <v>329</v>
      </c>
      <c r="K65" s="21" t="s">
        <v>514</v>
      </c>
      <c r="L65" s="4" t="s">
        <v>515</v>
      </c>
      <c r="M65" s="4" t="s">
        <v>516</v>
      </c>
      <c r="N65" s="15">
        <v>45717</v>
      </c>
      <c r="O65" s="16">
        <v>9000</v>
      </c>
      <c r="P65" s="16">
        <v>20000</v>
      </c>
      <c r="Q65" s="16">
        <v>29000</v>
      </c>
      <c r="R65" s="4">
        <v>1</v>
      </c>
      <c r="S65" s="4">
        <v>2</v>
      </c>
      <c r="T65" s="4" t="s">
        <v>38</v>
      </c>
      <c r="U65" s="23">
        <v>4500</v>
      </c>
      <c r="V65" s="23">
        <v>18000</v>
      </c>
      <c r="W65" s="24">
        <f>U65+V65</f>
        <v>22500</v>
      </c>
      <c r="X65" s="4" t="s">
        <v>517</v>
      </c>
    </row>
    <row r="66" spans="1:24" ht="57.75">
      <c r="A66" s="4" t="s">
        <v>518</v>
      </c>
      <c r="B66" s="4" t="s">
        <v>519</v>
      </c>
      <c r="C66" s="4" t="s">
        <v>520</v>
      </c>
      <c r="D66" s="4"/>
      <c r="E66" s="4"/>
      <c r="F66" s="4" t="s">
        <v>521</v>
      </c>
      <c r="G66" s="4" t="s">
        <v>44</v>
      </c>
      <c r="H66" s="4" t="s">
        <v>137</v>
      </c>
      <c r="I66" s="4" t="s">
        <v>522</v>
      </c>
      <c r="J66" s="4" t="s">
        <v>523</v>
      </c>
      <c r="K66" s="21" t="s">
        <v>524</v>
      </c>
      <c r="L66" s="4" t="s">
        <v>525</v>
      </c>
      <c r="M66" s="4" t="s">
        <v>526</v>
      </c>
      <c r="N66" s="15">
        <v>45748</v>
      </c>
      <c r="O66" s="16">
        <v>1900</v>
      </c>
      <c r="P66" s="16">
        <v>20000</v>
      </c>
      <c r="Q66" s="16">
        <v>21900</v>
      </c>
      <c r="R66" s="4">
        <v>1</v>
      </c>
      <c r="S66" s="4">
        <v>1</v>
      </c>
      <c r="T66" s="4" t="s">
        <v>38</v>
      </c>
      <c r="U66" s="23">
        <v>1900</v>
      </c>
      <c r="V66" s="23">
        <v>18000</v>
      </c>
      <c r="W66" s="24">
        <f>U66+V66</f>
        <v>19900</v>
      </c>
      <c r="X66" s="4"/>
    </row>
    <row r="67" spans="1:24" ht="29.25">
      <c r="A67" s="4" t="s">
        <v>527</v>
      </c>
      <c r="B67" s="4" t="s">
        <v>528</v>
      </c>
      <c r="C67" s="4" t="s">
        <v>529</v>
      </c>
      <c r="D67" s="4"/>
      <c r="E67" s="4"/>
      <c r="F67" s="4" t="s">
        <v>530</v>
      </c>
      <c r="G67" s="4" t="s">
        <v>44</v>
      </c>
      <c r="H67" s="4" t="s">
        <v>45</v>
      </c>
      <c r="I67" s="4" t="s">
        <v>467</v>
      </c>
      <c r="J67" s="4" t="s">
        <v>531</v>
      </c>
      <c r="K67" s="21" t="s">
        <v>532</v>
      </c>
      <c r="L67" s="4" t="s">
        <v>533</v>
      </c>
      <c r="M67" s="4" t="s">
        <v>50</v>
      </c>
      <c r="N67" s="15">
        <v>45658</v>
      </c>
      <c r="O67" s="16">
        <v>18900</v>
      </c>
      <c r="P67" s="16"/>
      <c r="Q67" s="16">
        <v>18900</v>
      </c>
      <c r="R67" s="4">
        <v>1</v>
      </c>
      <c r="S67" s="4">
        <v>1</v>
      </c>
      <c r="T67" s="4" t="s">
        <v>38</v>
      </c>
      <c r="U67" s="23">
        <v>9000</v>
      </c>
      <c r="V67" s="23"/>
      <c r="W67" s="24">
        <f>U67+V67</f>
        <v>9000</v>
      </c>
      <c r="X67" s="4" t="s">
        <v>530</v>
      </c>
    </row>
    <row r="68" spans="1:24" ht="43.5">
      <c r="A68" s="4" t="s">
        <v>534</v>
      </c>
      <c r="B68" s="4" t="s">
        <v>230</v>
      </c>
      <c r="C68" s="4" t="s">
        <v>535</v>
      </c>
      <c r="D68" s="4" t="s">
        <v>230</v>
      </c>
      <c r="E68" s="4" t="s">
        <v>535</v>
      </c>
      <c r="F68" s="4" t="s">
        <v>536</v>
      </c>
      <c r="G68" s="4" t="s">
        <v>31</v>
      </c>
      <c r="H68" s="4" t="s">
        <v>175</v>
      </c>
      <c r="I68" s="4" t="s">
        <v>537</v>
      </c>
      <c r="J68" s="4" t="s">
        <v>538</v>
      </c>
      <c r="K68" s="21" t="s">
        <v>539</v>
      </c>
      <c r="L68" s="4" t="s">
        <v>540</v>
      </c>
      <c r="M68" s="4" t="s">
        <v>186</v>
      </c>
      <c r="N68" s="15">
        <v>45658</v>
      </c>
      <c r="O68" s="16">
        <v>3650</v>
      </c>
      <c r="P68" s="16">
        <v>20000</v>
      </c>
      <c r="Q68" s="16">
        <v>23650</v>
      </c>
      <c r="R68" s="4">
        <v>2</v>
      </c>
      <c r="S68" s="4">
        <v>0</v>
      </c>
      <c r="T68" s="4" t="s">
        <v>38</v>
      </c>
      <c r="U68" s="23">
        <v>3500</v>
      </c>
      <c r="V68" s="23">
        <v>15000</v>
      </c>
      <c r="W68" s="24">
        <f>U68+V68</f>
        <v>18500</v>
      </c>
      <c r="X68" s="4" t="s">
        <v>541</v>
      </c>
    </row>
    <row r="69" spans="1:24" ht="29.25">
      <c r="A69" s="4" t="s">
        <v>542</v>
      </c>
      <c r="B69" s="4" t="s">
        <v>543</v>
      </c>
      <c r="C69" s="4" t="s">
        <v>406</v>
      </c>
      <c r="D69" s="4"/>
      <c r="E69" s="4"/>
      <c r="F69" s="4" t="s">
        <v>544</v>
      </c>
      <c r="G69" s="4" t="s">
        <v>44</v>
      </c>
      <c r="H69" s="4" t="s">
        <v>65</v>
      </c>
      <c r="I69" s="4" t="s">
        <v>545</v>
      </c>
      <c r="J69" s="4" t="s">
        <v>546</v>
      </c>
      <c r="K69" s="21" t="s">
        <v>547</v>
      </c>
      <c r="L69" s="4" t="s">
        <v>548</v>
      </c>
      <c r="M69" s="4" t="s">
        <v>50</v>
      </c>
      <c r="N69" s="15">
        <v>45627</v>
      </c>
      <c r="O69" s="16">
        <v>17245</v>
      </c>
      <c r="P69" s="16"/>
      <c r="Q69" s="16">
        <v>17245</v>
      </c>
      <c r="R69" s="4">
        <v>2</v>
      </c>
      <c r="S69" s="4">
        <v>0</v>
      </c>
      <c r="T69" s="4" t="s">
        <v>38</v>
      </c>
      <c r="U69" s="23">
        <v>8000</v>
      </c>
      <c r="V69" s="23"/>
      <c r="W69" s="24">
        <f>U69+V69</f>
        <v>8000</v>
      </c>
      <c r="X69" s="4" t="s">
        <v>544</v>
      </c>
    </row>
    <row r="70" spans="1:24" ht="57.75">
      <c r="A70" s="4" t="s">
        <v>549</v>
      </c>
      <c r="B70" s="4" t="s">
        <v>550</v>
      </c>
      <c r="C70" s="4" t="s">
        <v>551</v>
      </c>
      <c r="D70" s="4"/>
      <c r="E70" s="4"/>
      <c r="F70" s="4" t="s">
        <v>552</v>
      </c>
      <c r="G70" s="4" t="s">
        <v>44</v>
      </c>
      <c r="H70" s="4" t="s">
        <v>45</v>
      </c>
      <c r="I70" s="4" t="s">
        <v>56</v>
      </c>
      <c r="J70" s="4" t="s">
        <v>57</v>
      </c>
      <c r="K70" s="21" t="s">
        <v>553</v>
      </c>
      <c r="L70" s="4" t="s">
        <v>554</v>
      </c>
      <c r="M70" s="4" t="s">
        <v>322</v>
      </c>
      <c r="N70" s="15">
        <v>45627</v>
      </c>
      <c r="O70" s="16">
        <v>87868</v>
      </c>
      <c r="P70" s="16"/>
      <c r="Q70" s="16">
        <v>87868</v>
      </c>
      <c r="R70" s="4">
        <v>3</v>
      </c>
      <c r="S70" s="4">
        <v>0</v>
      </c>
      <c r="T70" s="4" t="s">
        <v>38</v>
      </c>
      <c r="U70" s="23">
        <v>42000</v>
      </c>
      <c r="V70" s="23"/>
      <c r="W70" s="24">
        <f>U70+V70</f>
        <v>42000</v>
      </c>
      <c r="X70" s="4" t="s">
        <v>555</v>
      </c>
    </row>
    <row r="71" spans="1:24" ht="29.25">
      <c r="A71" s="4" t="s">
        <v>556</v>
      </c>
      <c r="B71" s="4" t="s">
        <v>413</v>
      </c>
      <c r="C71" s="4" t="s">
        <v>414</v>
      </c>
      <c r="D71" s="4"/>
      <c r="E71" s="4"/>
      <c r="F71" s="4" t="s">
        <v>415</v>
      </c>
      <c r="G71" s="4" t="s">
        <v>44</v>
      </c>
      <c r="H71" s="4" t="s">
        <v>45</v>
      </c>
      <c r="I71" s="4" t="s">
        <v>467</v>
      </c>
      <c r="J71" s="4" t="s">
        <v>531</v>
      </c>
      <c r="K71" s="21" t="s">
        <v>557</v>
      </c>
      <c r="L71" s="4" t="s">
        <v>558</v>
      </c>
      <c r="M71" s="4" t="s">
        <v>114</v>
      </c>
      <c r="N71" s="15">
        <v>45748</v>
      </c>
      <c r="O71" s="16">
        <v>74000</v>
      </c>
      <c r="P71" s="16"/>
      <c r="Q71" s="16">
        <v>74000</v>
      </c>
      <c r="R71" s="4">
        <v>2</v>
      </c>
      <c r="S71" s="4">
        <v>0</v>
      </c>
      <c r="T71" s="4" t="s">
        <v>38</v>
      </c>
      <c r="U71" s="23">
        <v>33500</v>
      </c>
      <c r="V71" s="23"/>
      <c r="W71" s="24">
        <f>U71+V71</f>
        <v>33500</v>
      </c>
      <c r="X71" s="4" t="s">
        <v>559</v>
      </c>
    </row>
    <row r="72" spans="1:24" ht="43.5">
      <c r="A72" s="4" t="s">
        <v>560</v>
      </c>
      <c r="B72" s="4" t="s">
        <v>561</v>
      </c>
      <c r="C72" s="4" t="s">
        <v>562</v>
      </c>
      <c r="D72" s="4"/>
      <c r="E72" s="4"/>
      <c r="F72" s="4" t="s">
        <v>563</v>
      </c>
      <c r="G72" s="4" t="s">
        <v>44</v>
      </c>
      <c r="H72" s="4" t="s">
        <v>45</v>
      </c>
      <c r="I72" s="4" t="s">
        <v>300</v>
      </c>
      <c r="J72" s="4" t="s">
        <v>564</v>
      </c>
      <c r="K72" s="21" t="s">
        <v>565</v>
      </c>
      <c r="L72" s="4" t="s">
        <v>566</v>
      </c>
      <c r="M72" s="4" t="s">
        <v>567</v>
      </c>
      <c r="N72" s="15">
        <v>45839</v>
      </c>
      <c r="O72" s="16">
        <v>54643</v>
      </c>
      <c r="P72" s="16"/>
      <c r="Q72" s="16">
        <v>54643</v>
      </c>
      <c r="R72" s="4">
        <v>0</v>
      </c>
      <c r="S72" s="4">
        <v>2</v>
      </c>
      <c r="T72" s="4" t="s">
        <v>38</v>
      </c>
      <c r="U72" s="23">
        <v>25000</v>
      </c>
      <c r="V72" s="23"/>
      <c r="W72" s="24">
        <f>U72+V72</f>
        <v>25000</v>
      </c>
      <c r="X72" s="4" t="s">
        <v>568</v>
      </c>
    </row>
    <row r="73" spans="1:24" ht="29.25">
      <c r="A73" s="4" t="s">
        <v>569</v>
      </c>
      <c r="B73" s="4" t="s">
        <v>144</v>
      </c>
      <c r="C73" s="4" t="s">
        <v>145</v>
      </c>
      <c r="D73" s="4"/>
      <c r="E73" s="4"/>
      <c r="F73" s="4" t="s">
        <v>146</v>
      </c>
      <c r="G73" s="4" t="s">
        <v>44</v>
      </c>
      <c r="H73" s="4" t="s">
        <v>45</v>
      </c>
      <c r="I73" s="4" t="s">
        <v>371</v>
      </c>
      <c r="J73" s="4" t="s">
        <v>570</v>
      </c>
      <c r="K73" s="21" t="s">
        <v>571</v>
      </c>
      <c r="L73" s="4" t="s">
        <v>572</v>
      </c>
      <c r="M73" s="4" t="s">
        <v>151</v>
      </c>
      <c r="N73" s="15">
        <v>45901</v>
      </c>
      <c r="O73" s="16">
        <v>20392</v>
      </c>
      <c r="P73" s="16"/>
      <c r="Q73" s="16">
        <v>20392</v>
      </c>
      <c r="R73" s="4">
        <v>2</v>
      </c>
      <c r="S73" s="4">
        <v>0</v>
      </c>
      <c r="T73" s="4" t="s">
        <v>38</v>
      </c>
      <c r="U73" s="23">
        <v>9500</v>
      </c>
      <c r="V73" s="23"/>
      <c r="W73" s="24">
        <f>U73+V73</f>
        <v>9500</v>
      </c>
      <c r="X73" s="4"/>
    </row>
    <row r="74" spans="1:24" ht="30.75">
      <c r="A74" s="4" t="s">
        <v>573</v>
      </c>
      <c r="B74" s="4" t="s">
        <v>368</v>
      </c>
      <c r="C74" s="4" t="s">
        <v>369</v>
      </c>
      <c r="D74" s="4"/>
      <c r="E74" s="4"/>
      <c r="F74" s="4" t="s">
        <v>466</v>
      </c>
      <c r="G74" s="4" t="s">
        <v>44</v>
      </c>
      <c r="H74" s="4" t="s">
        <v>45</v>
      </c>
      <c r="I74" s="4" t="s">
        <v>147</v>
      </c>
      <c r="J74" s="4" t="s">
        <v>148</v>
      </c>
      <c r="K74" s="22" t="s">
        <v>574</v>
      </c>
      <c r="L74" s="19" t="s">
        <v>575</v>
      </c>
      <c r="M74" s="19" t="s">
        <v>374</v>
      </c>
      <c r="N74" s="15">
        <v>45839</v>
      </c>
      <c r="O74" s="16">
        <v>17628</v>
      </c>
      <c r="P74" s="16"/>
      <c r="Q74" s="16">
        <v>17628</v>
      </c>
      <c r="R74" s="4">
        <v>2</v>
      </c>
      <c r="S74" s="4">
        <v>0</v>
      </c>
      <c r="T74" s="4" t="s">
        <v>38</v>
      </c>
      <c r="U74" s="23">
        <v>8000</v>
      </c>
      <c r="V74" s="23"/>
      <c r="W74" s="24">
        <f>U74+V74</f>
        <v>8000</v>
      </c>
      <c r="X74" s="4" t="s">
        <v>576</v>
      </c>
    </row>
    <row r="75" spans="1:24" ht="29.25">
      <c r="A75" s="4" t="s">
        <v>577</v>
      </c>
      <c r="B75" s="4" t="s">
        <v>230</v>
      </c>
      <c r="C75" s="4" t="s">
        <v>231</v>
      </c>
      <c r="D75" s="4"/>
      <c r="E75" s="4"/>
      <c r="F75" s="4" t="s">
        <v>578</v>
      </c>
      <c r="G75" s="4" t="s">
        <v>31</v>
      </c>
      <c r="H75" s="4" t="s">
        <v>175</v>
      </c>
      <c r="I75" s="4" t="s">
        <v>579</v>
      </c>
      <c r="J75" s="4" t="s">
        <v>580</v>
      </c>
      <c r="K75" s="21" t="s">
        <v>581</v>
      </c>
      <c r="L75" s="4" t="s">
        <v>582</v>
      </c>
      <c r="M75" s="4" t="s">
        <v>236</v>
      </c>
      <c r="N75" s="15">
        <v>45627</v>
      </c>
      <c r="O75" s="16">
        <v>783</v>
      </c>
      <c r="P75" s="16">
        <v>20000</v>
      </c>
      <c r="Q75" s="16">
        <v>20783</v>
      </c>
      <c r="R75" s="4">
        <v>2</v>
      </c>
      <c r="S75" s="4">
        <v>0</v>
      </c>
      <c r="T75" s="4" t="s">
        <v>38</v>
      </c>
      <c r="U75" s="23">
        <v>700</v>
      </c>
      <c r="V75" s="23">
        <v>17000</v>
      </c>
      <c r="W75" s="24">
        <f>U75+V75</f>
        <v>17700</v>
      </c>
      <c r="X75" s="4" t="s">
        <v>583</v>
      </c>
    </row>
    <row r="76" spans="1:24" ht="29.25">
      <c r="A76" s="4" t="s">
        <v>584</v>
      </c>
      <c r="B76" s="4" t="s">
        <v>585</v>
      </c>
      <c r="C76" s="4" t="s">
        <v>586</v>
      </c>
      <c r="D76" s="4"/>
      <c r="E76" s="4"/>
      <c r="F76" s="4" t="s">
        <v>587</v>
      </c>
      <c r="G76" s="4" t="s">
        <v>44</v>
      </c>
      <c r="H76" s="4" t="s">
        <v>65</v>
      </c>
      <c r="I76" s="4" t="s">
        <v>56</v>
      </c>
      <c r="J76" s="4" t="s">
        <v>57</v>
      </c>
      <c r="K76" s="21" t="s">
        <v>588</v>
      </c>
      <c r="L76" s="4" t="s">
        <v>589</v>
      </c>
      <c r="M76" s="4" t="s">
        <v>169</v>
      </c>
      <c r="N76" s="15">
        <v>45717</v>
      </c>
      <c r="O76" s="16">
        <v>65606</v>
      </c>
      <c r="P76" s="16"/>
      <c r="Q76" s="16">
        <v>65606</v>
      </c>
      <c r="R76" s="4">
        <v>1</v>
      </c>
      <c r="S76" s="4">
        <v>1</v>
      </c>
      <c r="T76" s="4" t="s">
        <v>38</v>
      </c>
      <c r="U76" s="23">
        <v>30000</v>
      </c>
      <c r="V76" s="23"/>
      <c r="W76" s="24">
        <f>U76+V76</f>
        <v>30000</v>
      </c>
      <c r="X76" s="4" t="s">
        <v>590</v>
      </c>
    </row>
    <row r="77" spans="1:24" ht="29.25">
      <c r="A77" s="4" t="s">
        <v>591</v>
      </c>
      <c r="B77" s="4" t="s">
        <v>592</v>
      </c>
      <c r="C77" s="4" t="s">
        <v>593</v>
      </c>
      <c r="D77" s="4"/>
      <c r="E77" s="4"/>
      <c r="F77" s="4" t="s">
        <v>594</v>
      </c>
      <c r="G77" s="4" t="s">
        <v>44</v>
      </c>
      <c r="H77" s="4" t="s">
        <v>45</v>
      </c>
      <c r="I77" s="4" t="s">
        <v>176</v>
      </c>
      <c r="J77" s="4" t="s">
        <v>492</v>
      </c>
      <c r="K77" s="21" t="s">
        <v>595</v>
      </c>
      <c r="L77" s="4" t="s">
        <v>596</v>
      </c>
      <c r="M77" s="4" t="s">
        <v>50</v>
      </c>
      <c r="N77" s="15">
        <v>45627</v>
      </c>
      <c r="O77" s="16">
        <v>46000</v>
      </c>
      <c r="P77" s="16"/>
      <c r="Q77" s="16">
        <v>46000</v>
      </c>
      <c r="R77" s="4">
        <v>1</v>
      </c>
      <c r="S77" s="4">
        <v>1</v>
      </c>
      <c r="T77" s="4" t="s">
        <v>38</v>
      </c>
      <c r="U77" s="23">
        <v>21000</v>
      </c>
      <c r="V77" s="23"/>
      <c r="W77" s="24">
        <f>U77+V77</f>
        <v>21000</v>
      </c>
      <c r="X77" s="4" t="s">
        <v>594</v>
      </c>
    </row>
    <row r="78" spans="1:24" ht="29.25">
      <c r="A78" s="4" t="s">
        <v>597</v>
      </c>
      <c r="B78" s="4" t="s">
        <v>598</v>
      </c>
      <c r="C78" s="4" t="s">
        <v>599</v>
      </c>
      <c r="D78" s="4"/>
      <c r="E78" s="4"/>
      <c r="F78" s="4" t="s">
        <v>600</v>
      </c>
      <c r="G78" s="4" t="s">
        <v>44</v>
      </c>
      <c r="H78" s="4" t="s">
        <v>83</v>
      </c>
      <c r="I78" s="4" t="s">
        <v>328</v>
      </c>
      <c r="J78" s="4" t="s">
        <v>601</v>
      </c>
      <c r="K78" s="21" t="s">
        <v>602</v>
      </c>
      <c r="L78" s="4" t="s">
        <v>603</v>
      </c>
      <c r="M78" s="4" t="s">
        <v>604</v>
      </c>
      <c r="N78" s="15">
        <v>45717</v>
      </c>
      <c r="O78" s="16">
        <v>6680</v>
      </c>
      <c r="P78" s="16"/>
      <c r="Q78" s="16">
        <v>6680</v>
      </c>
      <c r="R78" s="4">
        <v>0</v>
      </c>
      <c r="S78" s="4">
        <v>2</v>
      </c>
      <c r="T78" s="4" t="s">
        <v>38</v>
      </c>
      <c r="U78" s="23">
        <v>6500</v>
      </c>
      <c r="V78" s="23"/>
      <c r="W78" s="24">
        <f>U78+V78</f>
        <v>6500</v>
      </c>
      <c r="X78" s="4" t="s">
        <v>600</v>
      </c>
    </row>
    <row r="79" spans="1:24" ht="29.25">
      <c r="A79" s="4" t="s">
        <v>605</v>
      </c>
      <c r="B79" s="4" t="s">
        <v>144</v>
      </c>
      <c r="C79" s="4" t="s">
        <v>606</v>
      </c>
      <c r="D79" s="4"/>
      <c r="E79" s="4"/>
      <c r="F79" s="4" t="s">
        <v>607</v>
      </c>
      <c r="G79" s="4" t="s">
        <v>31</v>
      </c>
      <c r="H79" s="4" t="s">
        <v>175</v>
      </c>
      <c r="I79" s="4" t="s">
        <v>408</v>
      </c>
      <c r="J79" s="4" t="s">
        <v>103</v>
      </c>
      <c r="K79" s="21" t="s">
        <v>608</v>
      </c>
      <c r="L79" s="4" t="s">
        <v>609</v>
      </c>
      <c r="M79" s="4" t="s">
        <v>443</v>
      </c>
      <c r="N79" s="15">
        <v>45748</v>
      </c>
      <c r="O79" s="16">
        <v>7930</v>
      </c>
      <c r="P79" s="16">
        <v>20000</v>
      </c>
      <c r="Q79" s="16">
        <v>27930</v>
      </c>
      <c r="R79" s="4">
        <v>2</v>
      </c>
      <c r="S79" s="4">
        <v>0</v>
      </c>
      <c r="T79" s="4" t="s">
        <v>38</v>
      </c>
      <c r="U79" s="23">
        <v>4500</v>
      </c>
      <c r="V79" s="23">
        <v>18000</v>
      </c>
      <c r="W79" s="24">
        <f>U79+V79</f>
        <v>22500</v>
      </c>
      <c r="X79" s="4" t="s">
        <v>610</v>
      </c>
    </row>
    <row r="80" spans="1:24" ht="57.75">
      <c r="A80" s="4" t="s">
        <v>611</v>
      </c>
      <c r="B80" s="4" t="s">
        <v>612</v>
      </c>
      <c r="C80" s="4" t="s">
        <v>613</v>
      </c>
      <c r="D80" s="4" t="s">
        <v>614</v>
      </c>
      <c r="E80" s="4" t="s">
        <v>615</v>
      </c>
      <c r="F80" s="4" t="s">
        <v>616</v>
      </c>
      <c r="G80" s="4" t="s">
        <v>31</v>
      </c>
      <c r="H80" s="4" t="s">
        <v>175</v>
      </c>
      <c r="I80" s="4" t="s">
        <v>328</v>
      </c>
      <c r="J80" s="4" t="s">
        <v>394</v>
      </c>
      <c r="K80" s="21" t="s">
        <v>617</v>
      </c>
      <c r="L80" s="4" t="s">
        <v>618</v>
      </c>
      <c r="M80" s="4" t="s">
        <v>443</v>
      </c>
      <c r="N80" s="15">
        <v>46054</v>
      </c>
      <c r="O80" s="16">
        <v>7373</v>
      </c>
      <c r="P80" s="16">
        <v>20000</v>
      </c>
      <c r="Q80" s="16">
        <v>7373</v>
      </c>
      <c r="R80" s="4">
        <v>3</v>
      </c>
      <c r="S80" s="4">
        <v>0</v>
      </c>
      <c r="T80" s="4" t="s">
        <v>38</v>
      </c>
      <c r="U80" s="23">
        <v>4500</v>
      </c>
      <c r="V80" s="23">
        <v>17000</v>
      </c>
      <c r="W80" s="24">
        <f>U80+V80</f>
        <v>21500</v>
      </c>
      <c r="X80" s="4" t="s">
        <v>619</v>
      </c>
    </row>
    <row r="81" spans="1:24" ht="29.25">
      <c r="A81" s="4" t="s">
        <v>620</v>
      </c>
      <c r="B81" s="4" t="s">
        <v>90</v>
      </c>
      <c r="C81" s="4" t="s">
        <v>265</v>
      </c>
      <c r="D81" s="4"/>
      <c r="E81" s="4"/>
      <c r="F81" s="4" t="s">
        <v>621</v>
      </c>
      <c r="G81" s="4" t="s">
        <v>31</v>
      </c>
      <c r="H81" s="4" t="s">
        <v>175</v>
      </c>
      <c r="I81" s="4" t="s">
        <v>56</v>
      </c>
      <c r="J81" s="4" t="s">
        <v>57</v>
      </c>
      <c r="K81" s="21" t="s">
        <v>622</v>
      </c>
      <c r="L81" s="4" t="s">
        <v>623</v>
      </c>
      <c r="M81" s="4" t="s">
        <v>169</v>
      </c>
      <c r="N81" s="15">
        <v>45717</v>
      </c>
      <c r="O81" s="16">
        <v>2850</v>
      </c>
      <c r="P81" s="16">
        <v>20000</v>
      </c>
      <c r="Q81" s="16">
        <v>22850</v>
      </c>
      <c r="R81" s="4">
        <v>2</v>
      </c>
      <c r="S81" s="4">
        <v>0</v>
      </c>
      <c r="T81" s="4" t="s">
        <v>38</v>
      </c>
      <c r="U81" s="23">
        <v>2800</v>
      </c>
      <c r="V81" s="23">
        <v>18000</v>
      </c>
      <c r="W81" s="24">
        <f>U81+V81</f>
        <v>20800</v>
      </c>
      <c r="X81" s="4" t="s">
        <v>624</v>
      </c>
    </row>
    <row r="82" spans="1:24" ht="29.25">
      <c r="A82" s="4" t="s">
        <v>625</v>
      </c>
      <c r="B82" s="4" t="s">
        <v>626</v>
      </c>
      <c r="C82" s="4" t="s">
        <v>627</v>
      </c>
      <c r="D82" s="4"/>
      <c r="E82" s="4"/>
      <c r="F82" s="4" t="s">
        <v>628</v>
      </c>
      <c r="G82" s="4" t="s">
        <v>31</v>
      </c>
      <c r="H82" s="4" t="s">
        <v>175</v>
      </c>
      <c r="I82" s="4" t="s">
        <v>300</v>
      </c>
      <c r="J82" s="4" t="s">
        <v>564</v>
      </c>
      <c r="K82" s="21" t="s">
        <v>629</v>
      </c>
      <c r="L82" s="4" t="s">
        <v>630</v>
      </c>
      <c r="M82" s="4" t="s">
        <v>631</v>
      </c>
      <c r="N82" s="15">
        <v>45717</v>
      </c>
      <c r="O82" s="16">
        <v>3414</v>
      </c>
      <c r="P82" s="16">
        <v>20000</v>
      </c>
      <c r="Q82" s="16">
        <v>23414</v>
      </c>
      <c r="R82" s="4">
        <v>2</v>
      </c>
      <c r="S82" s="4">
        <v>0</v>
      </c>
      <c r="T82" s="4" t="s">
        <v>38</v>
      </c>
      <c r="U82" s="23">
        <v>3000</v>
      </c>
      <c r="V82" s="23">
        <v>17000</v>
      </c>
      <c r="W82" s="24">
        <f>U82+V82</f>
        <v>20000</v>
      </c>
      <c r="X82" s="4" t="s">
        <v>632</v>
      </c>
    </row>
    <row r="83" spans="1:24" ht="29.25">
      <c r="A83" s="4" t="s">
        <v>633</v>
      </c>
      <c r="B83" s="4" t="s">
        <v>405</v>
      </c>
      <c r="C83" s="4" t="s">
        <v>406</v>
      </c>
      <c r="D83" s="4"/>
      <c r="E83" s="4"/>
      <c r="F83" s="4" t="s">
        <v>407</v>
      </c>
      <c r="G83" s="4" t="s">
        <v>44</v>
      </c>
      <c r="H83" s="4" t="s">
        <v>45</v>
      </c>
      <c r="I83" s="4" t="s">
        <v>634</v>
      </c>
      <c r="J83" s="4" t="s">
        <v>635</v>
      </c>
      <c r="K83" s="21" t="s">
        <v>636</v>
      </c>
      <c r="L83" s="4" t="s">
        <v>637</v>
      </c>
      <c r="M83" s="4" t="s">
        <v>322</v>
      </c>
      <c r="N83" s="15">
        <v>45748</v>
      </c>
      <c r="O83" s="17">
        <v>70000</v>
      </c>
      <c r="P83" s="17"/>
      <c r="Q83" s="17">
        <v>70000</v>
      </c>
      <c r="R83" s="4">
        <v>2</v>
      </c>
      <c r="S83" s="4">
        <v>0</v>
      </c>
      <c r="T83" s="4" t="s">
        <v>38</v>
      </c>
      <c r="U83" s="23">
        <v>32000</v>
      </c>
      <c r="V83" s="23"/>
      <c r="W83" s="24">
        <v>32000</v>
      </c>
      <c r="X83" s="4" t="s">
        <v>638</v>
      </c>
    </row>
    <row r="84" spans="1:24" ht="29.25">
      <c r="A84" s="4" t="s">
        <v>639</v>
      </c>
      <c r="B84" s="4" t="s">
        <v>70</v>
      </c>
      <c r="C84" s="4" t="s">
        <v>163</v>
      </c>
      <c r="D84" s="4"/>
      <c r="E84" s="4"/>
      <c r="F84" s="4" t="s">
        <v>164</v>
      </c>
      <c r="G84" s="4" t="s">
        <v>31</v>
      </c>
      <c r="H84" s="4" t="s">
        <v>32</v>
      </c>
      <c r="I84" s="4" t="s">
        <v>176</v>
      </c>
      <c r="J84" s="4" t="s">
        <v>177</v>
      </c>
      <c r="K84" s="21" t="s">
        <v>640</v>
      </c>
      <c r="L84" s="4" t="s">
        <v>641</v>
      </c>
      <c r="M84" s="4" t="s">
        <v>169</v>
      </c>
      <c r="N84" s="15">
        <v>45689</v>
      </c>
      <c r="O84" s="16">
        <v>26246</v>
      </c>
      <c r="P84" s="16"/>
      <c r="Q84" s="16">
        <v>26246</v>
      </c>
      <c r="R84" s="4">
        <v>1</v>
      </c>
      <c r="S84" s="4">
        <v>1</v>
      </c>
      <c r="T84" s="4" t="s">
        <v>38</v>
      </c>
      <c r="U84" s="23">
        <v>12000</v>
      </c>
      <c r="V84" s="23"/>
      <c r="W84" s="24">
        <f>U84+V84</f>
        <v>12000</v>
      </c>
      <c r="X84" s="4" t="s">
        <v>642</v>
      </c>
    </row>
    <row r="85" spans="1:24" ht="29.25">
      <c r="A85" s="4" t="s">
        <v>643</v>
      </c>
      <c r="B85" s="4" t="s">
        <v>644</v>
      </c>
      <c r="C85" s="4" t="s">
        <v>645</v>
      </c>
      <c r="D85" s="4"/>
      <c r="E85" s="4"/>
      <c r="F85" s="4" t="s">
        <v>646</v>
      </c>
      <c r="G85" s="4" t="s">
        <v>44</v>
      </c>
      <c r="H85" s="4" t="s">
        <v>45</v>
      </c>
      <c r="I85" s="4" t="s">
        <v>110</v>
      </c>
      <c r="J85" s="4" t="s">
        <v>111</v>
      </c>
      <c r="K85" s="21" t="s">
        <v>647</v>
      </c>
      <c r="L85" s="4" t="s">
        <v>648</v>
      </c>
      <c r="M85" s="4" t="s">
        <v>141</v>
      </c>
      <c r="N85" s="15">
        <v>45748</v>
      </c>
      <c r="O85" s="16">
        <v>59000</v>
      </c>
      <c r="P85" s="16"/>
      <c r="Q85" s="16">
        <v>59000</v>
      </c>
      <c r="R85" s="4">
        <v>0</v>
      </c>
      <c r="S85" s="4">
        <v>2</v>
      </c>
      <c r="T85" s="4" t="s">
        <v>38</v>
      </c>
      <c r="U85" s="23">
        <v>27000</v>
      </c>
      <c r="V85" s="23"/>
      <c r="W85" s="24">
        <f>U85+V85</f>
        <v>27000</v>
      </c>
      <c r="X85" s="4" t="s">
        <v>649</v>
      </c>
    </row>
    <row r="86" spans="1:24" ht="29.25">
      <c r="A86" s="4" t="s">
        <v>650</v>
      </c>
      <c r="B86" s="4" t="s">
        <v>651</v>
      </c>
      <c r="C86" s="4" t="s">
        <v>652</v>
      </c>
      <c r="D86" s="4"/>
      <c r="E86" s="4"/>
      <c r="F86" s="4" t="s">
        <v>653</v>
      </c>
      <c r="G86" s="4" t="s">
        <v>44</v>
      </c>
      <c r="H86" s="4" t="s">
        <v>45</v>
      </c>
      <c r="I86" s="4" t="s">
        <v>176</v>
      </c>
      <c r="J86" s="4" t="s">
        <v>492</v>
      </c>
      <c r="K86" s="21" t="s">
        <v>654</v>
      </c>
      <c r="L86" s="4" t="s">
        <v>655</v>
      </c>
      <c r="M86" s="4" t="s">
        <v>114</v>
      </c>
      <c r="N86" s="15">
        <v>45962</v>
      </c>
      <c r="O86" s="16">
        <v>59070</v>
      </c>
      <c r="P86" s="16"/>
      <c r="Q86" s="16">
        <v>59070</v>
      </c>
      <c r="R86" s="4">
        <v>2</v>
      </c>
      <c r="S86" s="4">
        <v>0</v>
      </c>
      <c r="T86" s="4" t="s">
        <v>38</v>
      </c>
      <c r="U86" s="23">
        <v>27000</v>
      </c>
      <c r="V86" s="23"/>
      <c r="W86" s="24">
        <f>U86+V86</f>
        <v>27000</v>
      </c>
      <c r="X86" s="4" t="s">
        <v>656</v>
      </c>
    </row>
    <row r="87" spans="1:24" ht="30.75">
      <c r="A87" s="4" t="s">
        <v>657</v>
      </c>
      <c r="B87" s="4" t="s">
        <v>658</v>
      </c>
      <c r="C87" s="4" t="s">
        <v>659</v>
      </c>
      <c r="D87" s="4"/>
      <c r="E87" s="4"/>
      <c r="F87" s="4" t="s">
        <v>660</v>
      </c>
      <c r="G87" s="4" t="s">
        <v>44</v>
      </c>
      <c r="H87" s="4" t="s">
        <v>45</v>
      </c>
      <c r="I87" s="4" t="s">
        <v>120</v>
      </c>
      <c r="J87" s="4" t="s">
        <v>121</v>
      </c>
      <c r="K87" s="22" t="s">
        <v>661</v>
      </c>
      <c r="L87" s="19" t="s">
        <v>662</v>
      </c>
      <c r="M87" s="19" t="s">
        <v>663</v>
      </c>
      <c r="N87" s="15">
        <v>45689</v>
      </c>
      <c r="O87" s="17">
        <v>103000</v>
      </c>
      <c r="P87" s="17"/>
      <c r="Q87" s="17">
        <v>103000</v>
      </c>
      <c r="R87" s="4">
        <v>2</v>
      </c>
      <c r="S87" s="4">
        <v>0</v>
      </c>
      <c r="T87" s="4" t="s">
        <v>38</v>
      </c>
      <c r="U87" s="23">
        <v>48000</v>
      </c>
      <c r="V87" s="23"/>
      <c r="W87" s="24">
        <v>48000</v>
      </c>
      <c r="X87" s="4" t="s">
        <v>664</v>
      </c>
    </row>
    <row r="88" spans="1:24" ht="43.5">
      <c r="A88" s="4" t="s">
        <v>665</v>
      </c>
      <c r="B88" s="4" t="s">
        <v>511</v>
      </c>
      <c r="C88" s="4" t="s">
        <v>512</v>
      </c>
      <c r="D88" s="4" t="s">
        <v>391</v>
      </c>
      <c r="E88" s="4" t="s">
        <v>392</v>
      </c>
      <c r="F88" s="4" t="s">
        <v>666</v>
      </c>
      <c r="G88" s="4" t="s">
        <v>31</v>
      </c>
      <c r="H88" s="4" t="s">
        <v>32</v>
      </c>
      <c r="I88" s="4" t="s">
        <v>300</v>
      </c>
      <c r="J88" s="4" t="s">
        <v>564</v>
      </c>
      <c r="K88" s="21" t="s">
        <v>667</v>
      </c>
      <c r="L88" s="4" t="s">
        <v>668</v>
      </c>
      <c r="M88" s="4" t="s">
        <v>516</v>
      </c>
      <c r="N88" s="15">
        <v>45778</v>
      </c>
      <c r="O88" s="16">
        <v>2617</v>
      </c>
      <c r="P88" s="16"/>
      <c r="Q88" s="16">
        <v>2617</v>
      </c>
      <c r="R88" s="4">
        <v>0</v>
      </c>
      <c r="S88" s="4">
        <v>3</v>
      </c>
      <c r="T88" s="4" t="s">
        <v>38</v>
      </c>
      <c r="U88" s="25">
        <v>2500</v>
      </c>
      <c r="V88" s="23">
        <v>18000</v>
      </c>
      <c r="W88" s="23">
        <v>21200</v>
      </c>
      <c r="X88" s="4" t="s">
        <v>669</v>
      </c>
    </row>
    <row r="89" spans="1:24" ht="29.25">
      <c r="A89" s="4" t="s">
        <v>670</v>
      </c>
      <c r="B89" s="4" t="s">
        <v>511</v>
      </c>
      <c r="C89" s="4" t="s">
        <v>512</v>
      </c>
      <c r="D89" s="4" t="s">
        <v>391</v>
      </c>
      <c r="E89" s="4" t="s">
        <v>392</v>
      </c>
      <c r="F89" s="4" t="s">
        <v>671</v>
      </c>
      <c r="G89" s="4" t="s">
        <v>31</v>
      </c>
      <c r="H89" s="4" t="s">
        <v>32</v>
      </c>
      <c r="I89" s="4" t="s">
        <v>300</v>
      </c>
      <c r="J89" s="4" t="s">
        <v>564</v>
      </c>
      <c r="K89" s="21" t="s">
        <v>667</v>
      </c>
      <c r="L89" s="4" t="s">
        <v>668</v>
      </c>
      <c r="M89" s="4" t="s">
        <v>516</v>
      </c>
      <c r="N89" s="15">
        <v>45778</v>
      </c>
      <c r="O89" s="16">
        <v>2662</v>
      </c>
      <c r="P89" s="16"/>
      <c r="Q89" s="16">
        <v>2662</v>
      </c>
      <c r="R89" s="4">
        <v>0</v>
      </c>
      <c r="S89" s="4">
        <v>3</v>
      </c>
      <c r="T89" s="4" t="s">
        <v>38</v>
      </c>
      <c r="U89" s="23">
        <v>2500</v>
      </c>
      <c r="V89" s="23">
        <v>18000</v>
      </c>
      <c r="W89" s="24">
        <f>U89+V89</f>
        <v>20500</v>
      </c>
      <c r="X89" s="4" t="s">
        <v>672</v>
      </c>
    </row>
    <row r="90" spans="1:24" ht="43.5">
      <c r="A90" s="4" t="s">
        <v>673</v>
      </c>
      <c r="B90" s="4" t="s">
        <v>134</v>
      </c>
      <c r="C90" s="4" t="s">
        <v>135</v>
      </c>
      <c r="D90" s="4"/>
      <c r="E90" s="4"/>
      <c r="F90" s="4" t="s">
        <v>313</v>
      </c>
      <c r="G90" s="4" t="s">
        <v>44</v>
      </c>
      <c r="H90" s="4" t="s">
        <v>137</v>
      </c>
      <c r="I90" s="4" t="s">
        <v>84</v>
      </c>
      <c r="J90" s="4" t="s">
        <v>674</v>
      </c>
      <c r="K90" s="21" t="s">
        <v>675</v>
      </c>
      <c r="L90" s="4" t="s">
        <v>676</v>
      </c>
      <c r="M90" s="4" t="s">
        <v>141</v>
      </c>
      <c r="N90" s="15">
        <v>45658</v>
      </c>
      <c r="O90" s="16">
        <v>17006</v>
      </c>
      <c r="P90" s="16">
        <v>20000</v>
      </c>
      <c r="Q90" s="16">
        <v>37006</v>
      </c>
      <c r="R90" s="4">
        <v>2</v>
      </c>
      <c r="S90" s="4">
        <v>0</v>
      </c>
      <c r="T90" s="4" t="s">
        <v>38</v>
      </c>
      <c r="U90" s="23">
        <v>8000</v>
      </c>
      <c r="V90" s="23">
        <v>18000</v>
      </c>
      <c r="W90" s="24">
        <f>U90+V90</f>
        <v>26000</v>
      </c>
      <c r="X90" s="4" t="s">
        <v>677</v>
      </c>
    </row>
    <row r="91" spans="1:24" ht="43.5">
      <c r="A91" s="4" t="s">
        <v>678</v>
      </c>
      <c r="B91" s="4" t="s">
        <v>679</v>
      </c>
      <c r="C91" s="4" t="s">
        <v>680</v>
      </c>
      <c r="D91" s="4"/>
      <c r="E91" s="4"/>
      <c r="F91" s="4" t="s">
        <v>681</v>
      </c>
      <c r="G91" s="4" t="s">
        <v>44</v>
      </c>
      <c r="H91" s="4" t="s">
        <v>137</v>
      </c>
      <c r="I91" s="4" t="s">
        <v>84</v>
      </c>
      <c r="J91" s="4" t="s">
        <v>128</v>
      </c>
      <c r="K91" s="21" t="s">
        <v>682</v>
      </c>
      <c r="L91" s="4" t="s">
        <v>683</v>
      </c>
      <c r="M91" s="4" t="s">
        <v>567</v>
      </c>
      <c r="N91" s="15">
        <v>45689</v>
      </c>
      <c r="O91" s="16">
        <v>17000</v>
      </c>
      <c r="P91" s="16">
        <v>20000</v>
      </c>
      <c r="Q91" s="16">
        <v>37000</v>
      </c>
      <c r="R91" s="4">
        <v>1</v>
      </c>
      <c r="S91" s="4">
        <v>1</v>
      </c>
      <c r="T91" s="4" t="s">
        <v>38</v>
      </c>
      <c r="U91" s="23">
        <v>8000</v>
      </c>
      <c r="V91" s="23">
        <v>18000</v>
      </c>
      <c r="W91" s="24">
        <f>U91+V91</f>
        <v>26000</v>
      </c>
      <c r="X91" s="4" t="s">
        <v>684</v>
      </c>
    </row>
    <row r="92" spans="1:24" ht="29.25">
      <c r="A92" s="4" t="s">
        <v>685</v>
      </c>
      <c r="B92" s="4" t="s">
        <v>686</v>
      </c>
      <c r="C92" s="4" t="s">
        <v>687</v>
      </c>
      <c r="D92" s="4"/>
      <c r="E92" s="4"/>
      <c r="F92" s="4" t="s">
        <v>688</v>
      </c>
      <c r="G92" s="4" t="s">
        <v>31</v>
      </c>
      <c r="H92" s="4" t="s">
        <v>32</v>
      </c>
      <c r="I92" s="4" t="s">
        <v>176</v>
      </c>
      <c r="J92" s="4" t="s">
        <v>492</v>
      </c>
      <c r="K92" s="21" t="s">
        <v>689</v>
      </c>
      <c r="L92" s="4" t="s">
        <v>690</v>
      </c>
      <c r="M92" s="4" t="s">
        <v>428</v>
      </c>
      <c r="N92" s="15">
        <v>45717</v>
      </c>
      <c r="O92" s="16">
        <v>23152</v>
      </c>
      <c r="P92" s="16"/>
      <c r="Q92" s="16">
        <v>23152</v>
      </c>
      <c r="R92" s="4">
        <v>2</v>
      </c>
      <c r="S92" s="4">
        <v>0</v>
      </c>
      <c r="T92" s="4" t="s">
        <v>38</v>
      </c>
      <c r="U92" s="23">
        <v>11000</v>
      </c>
      <c r="V92" s="23"/>
      <c r="W92" s="24">
        <f>U92+V92</f>
        <v>11000</v>
      </c>
      <c r="X92" s="4" t="s">
        <v>691</v>
      </c>
    </row>
    <row r="93" spans="1:24" ht="29.25">
      <c r="A93" s="4" t="s">
        <v>692</v>
      </c>
      <c r="B93" s="4" t="s">
        <v>483</v>
      </c>
      <c r="C93" s="4" t="s">
        <v>693</v>
      </c>
      <c r="D93" s="4"/>
      <c r="E93" s="4"/>
      <c r="F93" s="4" t="s">
        <v>694</v>
      </c>
      <c r="G93" s="4" t="s">
        <v>44</v>
      </c>
      <c r="H93" s="4" t="s">
        <v>45</v>
      </c>
      <c r="I93" s="4" t="s">
        <v>476</v>
      </c>
      <c r="J93" s="4" t="s">
        <v>477</v>
      </c>
      <c r="K93" s="21" t="s">
        <v>695</v>
      </c>
      <c r="L93" s="4" t="s">
        <v>696</v>
      </c>
      <c r="M93" s="4" t="s">
        <v>169</v>
      </c>
      <c r="N93" s="15">
        <v>45870</v>
      </c>
      <c r="O93" s="20">
        <v>15900</v>
      </c>
      <c r="P93" s="20"/>
      <c r="Q93" s="20">
        <v>15900</v>
      </c>
      <c r="R93" s="4">
        <v>2</v>
      </c>
      <c r="S93" s="4">
        <v>0</v>
      </c>
      <c r="T93" s="4" t="s">
        <v>38</v>
      </c>
      <c r="U93" s="26">
        <v>7500</v>
      </c>
      <c r="V93" s="26"/>
      <c r="W93" s="24">
        <f>U93+V93</f>
        <v>7500</v>
      </c>
      <c r="X93" s="4" t="s">
        <v>697</v>
      </c>
    </row>
    <row r="94" spans="1:24" ht="29.25">
      <c r="A94" s="4" t="s">
        <v>698</v>
      </c>
      <c r="B94" s="4" t="s">
        <v>144</v>
      </c>
      <c r="C94" s="4" t="s">
        <v>145</v>
      </c>
      <c r="D94" s="4"/>
      <c r="E94" s="4"/>
      <c r="F94" s="4" t="s">
        <v>146</v>
      </c>
      <c r="G94" s="4" t="s">
        <v>44</v>
      </c>
      <c r="H94" s="4" t="s">
        <v>45</v>
      </c>
      <c r="I94" s="4" t="s">
        <v>33</v>
      </c>
      <c r="J94" s="4" t="s">
        <v>34</v>
      </c>
      <c r="K94" s="21" t="s">
        <v>699</v>
      </c>
      <c r="L94" s="4" t="s">
        <v>700</v>
      </c>
      <c r="M94" s="4" t="s">
        <v>151</v>
      </c>
      <c r="N94" s="15">
        <v>45689</v>
      </c>
      <c r="O94" s="17">
        <v>107056</v>
      </c>
      <c r="P94" s="17"/>
      <c r="Q94" s="17">
        <v>107056</v>
      </c>
      <c r="R94" s="4">
        <v>2</v>
      </c>
      <c r="S94" s="4">
        <v>0</v>
      </c>
      <c r="T94" s="4" t="s">
        <v>38</v>
      </c>
      <c r="U94" s="23">
        <v>49000</v>
      </c>
      <c r="V94" s="23"/>
      <c r="W94" s="24">
        <v>49000</v>
      </c>
      <c r="X94" s="4" t="s">
        <v>701</v>
      </c>
    </row>
    <row r="95" spans="1:24" ht="43.5">
      <c r="A95" s="4" t="s">
        <v>702</v>
      </c>
      <c r="B95" s="4" t="s">
        <v>703</v>
      </c>
      <c r="C95" s="4" t="s">
        <v>704</v>
      </c>
      <c r="D95" s="4"/>
      <c r="E95" s="4"/>
      <c r="F95" s="4" t="s">
        <v>705</v>
      </c>
      <c r="G95" s="4" t="s">
        <v>44</v>
      </c>
      <c r="H95" s="4" t="s">
        <v>706</v>
      </c>
      <c r="I95" s="4" t="s">
        <v>147</v>
      </c>
      <c r="J95" s="4" t="s">
        <v>148</v>
      </c>
      <c r="K95" s="21" t="s">
        <v>707</v>
      </c>
      <c r="L95" s="4" t="s">
        <v>708</v>
      </c>
      <c r="M95" s="4" t="s">
        <v>709</v>
      </c>
      <c r="N95" s="15">
        <v>45627</v>
      </c>
      <c r="O95" s="16">
        <v>27000</v>
      </c>
      <c r="P95" s="16"/>
      <c r="Q95" s="16">
        <v>27000</v>
      </c>
      <c r="R95" s="4">
        <v>1</v>
      </c>
      <c r="S95" s="4">
        <v>1</v>
      </c>
      <c r="T95" s="4" t="s">
        <v>38</v>
      </c>
      <c r="U95" s="23">
        <v>12500</v>
      </c>
      <c r="V95" s="23"/>
      <c r="W95" s="24">
        <f>U95+V95</f>
        <v>12500</v>
      </c>
      <c r="X95" s="4"/>
    </row>
    <row r="96" spans="1:24" ht="43.5">
      <c r="A96" s="4" t="s">
        <v>710</v>
      </c>
      <c r="B96" s="4" t="s">
        <v>70</v>
      </c>
      <c r="C96" s="4" t="s">
        <v>711</v>
      </c>
      <c r="D96" s="4"/>
      <c r="E96" s="4"/>
      <c r="F96" s="4" t="s">
        <v>712</v>
      </c>
      <c r="G96" s="4" t="s">
        <v>44</v>
      </c>
      <c r="H96" s="4" t="s">
        <v>83</v>
      </c>
      <c r="I96" s="4" t="s">
        <v>84</v>
      </c>
      <c r="J96" s="4" t="s">
        <v>713</v>
      </c>
      <c r="K96" s="21" t="s">
        <v>714</v>
      </c>
      <c r="L96" s="4" t="s">
        <v>715</v>
      </c>
      <c r="M96" s="4" t="s">
        <v>291</v>
      </c>
      <c r="N96" s="15">
        <v>45778</v>
      </c>
      <c r="O96" s="16">
        <v>40000</v>
      </c>
      <c r="P96" s="16"/>
      <c r="Q96" s="16">
        <v>40000</v>
      </c>
      <c r="R96" s="4">
        <v>1</v>
      </c>
      <c r="S96" s="4">
        <v>1</v>
      </c>
      <c r="T96" s="4" t="s">
        <v>38</v>
      </c>
      <c r="U96" s="23">
        <v>18000</v>
      </c>
      <c r="V96" s="23"/>
      <c r="W96" s="24">
        <f>U96+V96</f>
        <v>18000</v>
      </c>
      <c r="X96" s="4" t="s">
        <v>716</v>
      </c>
    </row>
    <row r="97" spans="1:24" ht="29.25">
      <c r="A97" s="4" t="s">
        <v>717</v>
      </c>
      <c r="B97" s="4" t="s">
        <v>718</v>
      </c>
      <c r="C97" s="4" t="s">
        <v>719</v>
      </c>
      <c r="D97" s="4"/>
      <c r="E97" s="4"/>
      <c r="F97" s="4" t="s">
        <v>720</v>
      </c>
      <c r="G97" s="4" t="s">
        <v>44</v>
      </c>
      <c r="H97" s="4" t="s">
        <v>83</v>
      </c>
      <c r="I97" s="4" t="s">
        <v>721</v>
      </c>
      <c r="J97" s="4" t="s">
        <v>722</v>
      </c>
      <c r="K97" s="21" t="s">
        <v>723</v>
      </c>
      <c r="L97" s="4" t="s">
        <v>724</v>
      </c>
      <c r="M97" s="4" t="s">
        <v>725</v>
      </c>
      <c r="N97" s="15">
        <v>45839</v>
      </c>
      <c r="O97" s="16">
        <v>12123</v>
      </c>
      <c r="P97" s="16"/>
      <c r="Q97" s="16">
        <v>12123</v>
      </c>
      <c r="R97" s="4">
        <v>1</v>
      </c>
      <c r="S97" s="4">
        <v>1</v>
      </c>
      <c r="T97" s="4" t="s">
        <v>38</v>
      </c>
      <c r="U97" s="23">
        <v>10000</v>
      </c>
      <c r="V97" s="23"/>
      <c r="W97" s="24">
        <f>U97+V97</f>
        <v>10000</v>
      </c>
      <c r="X97" s="4" t="s">
        <v>726</v>
      </c>
    </row>
    <row r="98" spans="1:24" ht="29.25">
      <c r="A98" s="4" t="s">
        <v>727</v>
      </c>
      <c r="B98" s="4" t="s">
        <v>728</v>
      </c>
      <c r="C98" s="4" t="s">
        <v>729</v>
      </c>
      <c r="D98" s="4"/>
      <c r="E98" s="4"/>
      <c r="F98" s="4" t="s">
        <v>730</v>
      </c>
      <c r="G98" s="4" t="s">
        <v>44</v>
      </c>
      <c r="H98" s="4" t="s">
        <v>45</v>
      </c>
      <c r="I98" s="4" t="s">
        <v>476</v>
      </c>
      <c r="J98" s="4" t="s">
        <v>477</v>
      </c>
      <c r="K98" s="21" t="s">
        <v>731</v>
      </c>
      <c r="L98" s="4" t="s">
        <v>732</v>
      </c>
      <c r="M98" s="4" t="s">
        <v>60</v>
      </c>
      <c r="N98" s="15">
        <v>45689</v>
      </c>
      <c r="O98" s="16">
        <v>25000</v>
      </c>
      <c r="P98" s="16"/>
      <c r="Q98" s="16">
        <v>25000</v>
      </c>
      <c r="R98" s="4">
        <v>1</v>
      </c>
      <c r="S98" s="4">
        <v>1</v>
      </c>
      <c r="T98" s="4" t="s">
        <v>38</v>
      </c>
      <c r="U98" s="23">
        <v>12000</v>
      </c>
      <c r="V98" s="23"/>
      <c r="W98" s="24">
        <f>U98+V98</f>
        <v>12000</v>
      </c>
      <c r="X98" s="4" t="s">
        <v>733</v>
      </c>
    </row>
    <row r="99" spans="1:24" ht="29.25">
      <c r="A99" s="4" t="s">
        <v>734</v>
      </c>
      <c r="B99" s="4" t="s">
        <v>221</v>
      </c>
      <c r="C99" s="4" t="s">
        <v>735</v>
      </c>
      <c r="D99" s="4"/>
      <c r="E99" s="4"/>
      <c r="F99" s="4" t="s">
        <v>736</v>
      </c>
      <c r="G99" s="4" t="s">
        <v>44</v>
      </c>
      <c r="H99" s="4" t="s">
        <v>45</v>
      </c>
      <c r="I99" s="4" t="s">
        <v>328</v>
      </c>
      <c r="J99" s="4"/>
      <c r="K99" s="22" t="s">
        <v>737</v>
      </c>
      <c r="L99" s="19" t="s">
        <v>738</v>
      </c>
      <c r="M99" s="19" t="s">
        <v>516</v>
      </c>
      <c r="N99" s="15">
        <v>45717</v>
      </c>
      <c r="O99" s="16">
        <v>102347</v>
      </c>
      <c r="P99" s="16"/>
      <c r="Q99" s="16">
        <v>102347</v>
      </c>
      <c r="R99" s="4">
        <v>2</v>
      </c>
      <c r="S99" s="4">
        <v>0</v>
      </c>
      <c r="T99" s="4" t="s">
        <v>38</v>
      </c>
      <c r="U99" s="23">
        <v>48000</v>
      </c>
      <c r="V99" s="23"/>
      <c r="W99" s="24">
        <f>U99+V99</f>
        <v>48000</v>
      </c>
      <c r="X99" s="4" t="s">
        <v>739</v>
      </c>
    </row>
    <row r="100" spans="1:24" ht="29.25">
      <c r="A100" s="4" t="s">
        <v>740</v>
      </c>
      <c r="B100" s="4" t="s">
        <v>703</v>
      </c>
      <c r="C100" s="4" t="s">
        <v>741</v>
      </c>
      <c r="D100" s="4"/>
      <c r="E100" s="4"/>
      <c r="F100" s="4" t="s">
        <v>742</v>
      </c>
      <c r="G100" s="4" t="s">
        <v>44</v>
      </c>
      <c r="H100" s="4" t="s">
        <v>45</v>
      </c>
      <c r="I100" s="4" t="s">
        <v>267</v>
      </c>
      <c r="J100" s="4" t="s">
        <v>743</v>
      </c>
      <c r="K100" s="21" t="s">
        <v>744</v>
      </c>
      <c r="L100" s="4" t="s">
        <v>270</v>
      </c>
      <c r="M100" s="4" t="s">
        <v>745</v>
      </c>
      <c r="N100" s="15">
        <v>45931</v>
      </c>
      <c r="O100" s="16">
        <v>53935</v>
      </c>
      <c r="P100" s="16"/>
      <c r="Q100" s="16">
        <v>53935</v>
      </c>
      <c r="R100" s="4">
        <v>0</v>
      </c>
      <c r="S100" s="4">
        <v>2</v>
      </c>
      <c r="T100" s="4" t="s">
        <v>38</v>
      </c>
      <c r="U100" s="23">
        <v>24500</v>
      </c>
      <c r="V100" s="23"/>
      <c r="W100" s="24">
        <f>U100+V100</f>
        <v>24500</v>
      </c>
      <c r="X100" s="4" t="s">
        <v>746</v>
      </c>
    </row>
    <row r="101" spans="1:24" ht="29.25">
      <c r="A101" s="4" t="s">
        <v>747</v>
      </c>
      <c r="B101" s="4" t="s">
        <v>144</v>
      </c>
      <c r="C101" s="4" t="s">
        <v>145</v>
      </c>
      <c r="D101" s="4"/>
      <c r="E101" s="4"/>
      <c r="F101" s="4" t="s">
        <v>146</v>
      </c>
      <c r="G101" s="4" t="s">
        <v>44</v>
      </c>
      <c r="H101" s="4" t="s">
        <v>45</v>
      </c>
      <c r="I101" s="4" t="s">
        <v>545</v>
      </c>
      <c r="J101" s="4" t="s">
        <v>546</v>
      </c>
      <c r="K101" s="21" t="s">
        <v>748</v>
      </c>
      <c r="L101" s="4" t="s">
        <v>749</v>
      </c>
      <c r="M101" s="4" t="s">
        <v>151</v>
      </c>
      <c r="N101" s="15">
        <v>45901</v>
      </c>
      <c r="O101" s="16">
        <v>34288</v>
      </c>
      <c r="P101" s="16"/>
      <c r="Q101" s="16">
        <v>34288</v>
      </c>
      <c r="R101" s="4">
        <v>1</v>
      </c>
      <c r="S101" s="4">
        <v>1</v>
      </c>
      <c r="T101" s="4" t="s">
        <v>38</v>
      </c>
      <c r="U101" s="23">
        <v>16000</v>
      </c>
      <c r="V101" s="23"/>
      <c r="W101" s="24">
        <f>U101+V101</f>
        <v>16000</v>
      </c>
      <c r="X101" s="4" t="s">
        <v>750</v>
      </c>
    </row>
    <row r="102" spans="1:24" ht="43.5">
      <c r="A102" s="4" t="s">
        <v>751</v>
      </c>
      <c r="B102" s="4" t="s">
        <v>752</v>
      </c>
      <c r="C102" s="4" t="s">
        <v>753</v>
      </c>
      <c r="D102" s="4"/>
      <c r="E102" s="4"/>
      <c r="F102" s="4" t="s">
        <v>754</v>
      </c>
      <c r="G102" s="4" t="s">
        <v>44</v>
      </c>
      <c r="H102" s="4" t="s">
        <v>65</v>
      </c>
      <c r="I102" s="4" t="s">
        <v>408</v>
      </c>
      <c r="J102" s="4" t="s">
        <v>755</v>
      </c>
      <c r="K102" s="21" t="s">
        <v>756</v>
      </c>
      <c r="L102" s="4" t="s">
        <v>757</v>
      </c>
      <c r="M102" s="4" t="s">
        <v>758</v>
      </c>
      <c r="N102" s="15">
        <v>45931</v>
      </c>
      <c r="O102" s="16">
        <v>38000</v>
      </c>
      <c r="P102" s="16"/>
      <c r="Q102" s="16">
        <v>38000</v>
      </c>
      <c r="R102" s="4">
        <v>0</v>
      </c>
      <c r="S102" s="4">
        <v>2</v>
      </c>
      <c r="T102" s="4" t="s">
        <v>38</v>
      </c>
      <c r="U102" s="23">
        <v>17500</v>
      </c>
      <c r="V102" s="23"/>
      <c r="W102" s="24">
        <f>U102+V102</f>
        <v>17500</v>
      </c>
      <c r="X102" s="4" t="s">
        <v>759</v>
      </c>
    </row>
    <row r="103" spans="1:24" ht="29.25">
      <c r="A103" s="4" t="s">
        <v>760</v>
      </c>
      <c r="B103" s="4" t="s">
        <v>221</v>
      </c>
      <c r="C103" s="4" t="s">
        <v>735</v>
      </c>
      <c r="D103" s="4"/>
      <c r="E103" s="4"/>
      <c r="F103" s="4" t="s">
        <v>736</v>
      </c>
      <c r="G103" s="4" t="s">
        <v>44</v>
      </c>
      <c r="H103" s="4" t="s">
        <v>45</v>
      </c>
      <c r="I103" s="4" t="s">
        <v>165</v>
      </c>
      <c r="J103" s="4" t="s">
        <v>166</v>
      </c>
      <c r="K103" s="21" t="s">
        <v>761</v>
      </c>
      <c r="L103" s="4" t="s">
        <v>762</v>
      </c>
      <c r="M103" s="4" t="s">
        <v>374</v>
      </c>
      <c r="N103" s="15">
        <v>45717</v>
      </c>
      <c r="O103" s="17">
        <v>40000</v>
      </c>
      <c r="P103" s="17"/>
      <c r="Q103" s="17">
        <v>40000</v>
      </c>
      <c r="R103" s="4">
        <v>1</v>
      </c>
      <c r="S103" s="4">
        <v>1</v>
      </c>
      <c r="T103" s="4" t="s">
        <v>38</v>
      </c>
      <c r="U103" s="23">
        <v>18000</v>
      </c>
      <c r="V103" s="23"/>
      <c r="W103" s="24">
        <v>18000</v>
      </c>
      <c r="X103" s="4" t="s">
        <v>763</v>
      </c>
    </row>
    <row r="104" spans="1:24" ht="29.25">
      <c r="A104" s="4" t="s">
        <v>764</v>
      </c>
      <c r="B104" s="4" t="s">
        <v>765</v>
      </c>
      <c r="C104" s="4" t="s">
        <v>766</v>
      </c>
      <c r="D104" s="4"/>
      <c r="E104" s="4"/>
      <c r="F104" s="4" t="s">
        <v>767</v>
      </c>
      <c r="G104" s="4" t="s">
        <v>44</v>
      </c>
      <c r="H104" s="4" t="s">
        <v>45</v>
      </c>
      <c r="I104" s="4" t="s">
        <v>165</v>
      </c>
      <c r="J104" s="4" t="s">
        <v>166</v>
      </c>
      <c r="K104" s="21" t="s">
        <v>761</v>
      </c>
      <c r="L104" s="4" t="s">
        <v>762</v>
      </c>
      <c r="M104" s="4" t="s">
        <v>151</v>
      </c>
      <c r="N104" s="15">
        <v>45658</v>
      </c>
      <c r="O104" s="17">
        <v>40000</v>
      </c>
      <c r="P104" s="17"/>
      <c r="Q104" s="17">
        <v>40000</v>
      </c>
      <c r="R104" s="4">
        <v>0</v>
      </c>
      <c r="S104" s="4">
        <v>2</v>
      </c>
      <c r="T104" s="4" t="s">
        <v>38</v>
      </c>
      <c r="U104" s="23">
        <v>18000</v>
      </c>
      <c r="V104" s="23"/>
      <c r="W104" s="24">
        <v>18000</v>
      </c>
      <c r="X104" s="4" t="s">
        <v>768</v>
      </c>
    </row>
    <row r="105" spans="1:24" ht="29.25">
      <c r="A105" s="4" t="s">
        <v>769</v>
      </c>
      <c r="B105" s="4" t="s">
        <v>405</v>
      </c>
      <c r="C105" s="4" t="s">
        <v>770</v>
      </c>
      <c r="D105" s="4"/>
      <c r="E105" s="4"/>
      <c r="F105" s="4" t="s">
        <v>771</v>
      </c>
      <c r="G105" s="4" t="s">
        <v>31</v>
      </c>
      <c r="H105" s="4" t="s">
        <v>175</v>
      </c>
      <c r="I105" s="4" t="s">
        <v>545</v>
      </c>
      <c r="J105" s="4" t="s">
        <v>546</v>
      </c>
      <c r="K105" s="21" t="s">
        <v>772</v>
      </c>
      <c r="L105" s="4" t="s">
        <v>548</v>
      </c>
      <c r="M105" s="4" t="s">
        <v>198</v>
      </c>
      <c r="N105" s="15">
        <v>45658</v>
      </c>
      <c r="O105" s="16">
        <v>3000</v>
      </c>
      <c r="P105" s="16">
        <v>20000</v>
      </c>
      <c r="Q105" s="16">
        <v>23000</v>
      </c>
      <c r="R105" s="4">
        <v>2</v>
      </c>
      <c r="S105" s="4">
        <v>0</v>
      </c>
      <c r="T105" s="4" t="s">
        <v>38</v>
      </c>
      <c r="U105" s="23">
        <v>3000</v>
      </c>
      <c r="V105" s="23">
        <v>17000</v>
      </c>
      <c r="W105" s="24">
        <f>U105+V105</f>
        <v>20000</v>
      </c>
      <c r="X105" s="4" t="s">
        <v>773</v>
      </c>
    </row>
    <row r="106" spans="1:24" ht="29.25">
      <c r="A106" s="4" t="s">
        <v>774</v>
      </c>
      <c r="B106" s="4" t="s">
        <v>775</v>
      </c>
      <c r="C106" s="4" t="s">
        <v>776</v>
      </c>
      <c r="D106" s="4"/>
      <c r="E106" s="4"/>
      <c r="F106" s="4" t="s">
        <v>777</v>
      </c>
      <c r="G106" s="4" t="s">
        <v>44</v>
      </c>
      <c r="H106" s="4" t="s">
        <v>45</v>
      </c>
      <c r="I106" s="4" t="s">
        <v>408</v>
      </c>
      <c r="J106" s="4" t="s">
        <v>138</v>
      </c>
      <c r="K106" s="21" t="s">
        <v>778</v>
      </c>
      <c r="L106" s="4" t="s">
        <v>779</v>
      </c>
      <c r="M106" s="4" t="s">
        <v>604</v>
      </c>
      <c r="N106" s="15">
        <v>45689</v>
      </c>
      <c r="O106" s="16">
        <v>28000</v>
      </c>
      <c r="P106" s="16"/>
      <c r="Q106" s="16">
        <v>28000</v>
      </c>
      <c r="R106" s="4">
        <v>0</v>
      </c>
      <c r="S106" s="4">
        <v>2</v>
      </c>
      <c r="T106" s="4" t="s">
        <v>38</v>
      </c>
      <c r="U106" s="23">
        <v>13000</v>
      </c>
      <c r="V106" s="23"/>
      <c r="W106" s="24">
        <f>U106+V106</f>
        <v>13000</v>
      </c>
      <c r="X106" s="4" t="s">
        <v>780</v>
      </c>
    </row>
    <row r="107" spans="1:24" ht="43.5">
      <c r="A107" s="4" t="s">
        <v>781</v>
      </c>
      <c r="B107" s="4" t="s">
        <v>782</v>
      </c>
      <c r="C107" s="4" t="s">
        <v>783</v>
      </c>
      <c r="D107" s="4"/>
      <c r="E107" s="4"/>
      <c r="F107" s="4" t="s">
        <v>784</v>
      </c>
      <c r="G107" s="4" t="s">
        <v>31</v>
      </c>
      <c r="H107" s="4" t="s">
        <v>175</v>
      </c>
      <c r="I107" s="4" t="s">
        <v>785</v>
      </c>
      <c r="J107" s="4" t="s">
        <v>786</v>
      </c>
      <c r="K107" s="21" t="s">
        <v>787</v>
      </c>
      <c r="L107" s="4" t="s">
        <v>788</v>
      </c>
      <c r="M107" s="4" t="s">
        <v>198</v>
      </c>
      <c r="N107" s="15">
        <v>45778</v>
      </c>
      <c r="O107" s="16">
        <v>7600</v>
      </c>
      <c r="P107" s="16">
        <v>20000</v>
      </c>
      <c r="Q107" s="16">
        <v>27600</v>
      </c>
      <c r="R107" s="4">
        <v>0</v>
      </c>
      <c r="S107" s="4">
        <v>2</v>
      </c>
      <c r="T107" s="4" t="s">
        <v>38</v>
      </c>
      <c r="U107" s="23">
        <v>4500</v>
      </c>
      <c r="V107" s="23">
        <v>17000</v>
      </c>
      <c r="W107" s="24">
        <f>U107+V107</f>
        <v>21500</v>
      </c>
      <c r="X107" s="4" t="s">
        <v>789</v>
      </c>
    </row>
    <row r="108" spans="1:24" ht="29.25">
      <c r="A108" s="4" t="s">
        <v>790</v>
      </c>
      <c r="B108" s="4" t="s">
        <v>80</v>
      </c>
      <c r="C108" s="4" t="s">
        <v>81</v>
      </c>
      <c r="D108" s="4"/>
      <c r="E108" s="4"/>
      <c r="F108" s="4" t="s">
        <v>200</v>
      </c>
      <c r="G108" s="4" t="s">
        <v>44</v>
      </c>
      <c r="H108" s="4" t="s">
        <v>83</v>
      </c>
      <c r="I108" s="4" t="s">
        <v>371</v>
      </c>
      <c r="J108" s="4" t="s">
        <v>570</v>
      </c>
      <c r="K108" s="21" t="s">
        <v>791</v>
      </c>
      <c r="L108" s="4" t="s">
        <v>792</v>
      </c>
      <c r="M108" s="4" t="s">
        <v>382</v>
      </c>
      <c r="N108" s="15">
        <v>45474</v>
      </c>
      <c r="O108" s="16">
        <v>33913</v>
      </c>
      <c r="P108" s="16"/>
      <c r="Q108" s="16">
        <v>33913</v>
      </c>
      <c r="R108" s="4">
        <v>1</v>
      </c>
      <c r="S108" s="4">
        <v>1</v>
      </c>
      <c r="T108" s="4" t="s">
        <v>38</v>
      </c>
      <c r="U108" s="23">
        <v>15500</v>
      </c>
      <c r="V108" s="23"/>
      <c r="W108" s="24">
        <f>U108+V108</f>
        <v>15500</v>
      </c>
      <c r="X108" s="4"/>
    </row>
    <row r="109" spans="1:24" ht="29.25">
      <c r="A109" s="4" t="s">
        <v>793</v>
      </c>
      <c r="B109" s="4" t="s">
        <v>144</v>
      </c>
      <c r="C109" s="4" t="s">
        <v>145</v>
      </c>
      <c r="D109" s="4"/>
      <c r="E109" s="4"/>
      <c r="F109" s="4" t="s">
        <v>146</v>
      </c>
      <c r="G109" s="4" t="s">
        <v>44</v>
      </c>
      <c r="H109" s="4" t="s">
        <v>45</v>
      </c>
      <c r="I109" s="4" t="s">
        <v>467</v>
      </c>
      <c r="J109" s="4" t="s">
        <v>468</v>
      </c>
      <c r="K109" s="21" t="s">
        <v>794</v>
      </c>
      <c r="L109" s="4" t="s">
        <v>795</v>
      </c>
      <c r="M109" s="4" t="s">
        <v>151</v>
      </c>
      <c r="N109" s="15">
        <v>45658</v>
      </c>
      <c r="O109" s="16">
        <v>11871</v>
      </c>
      <c r="P109" s="16"/>
      <c r="Q109" s="16">
        <v>11871</v>
      </c>
      <c r="R109" s="4">
        <v>2</v>
      </c>
      <c r="S109" s="4">
        <v>0</v>
      </c>
      <c r="T109" s="4" t="s">
        <v>38</v>
      </c>
      <c r="U109" s="23">
        <v>7000</v>
      </c>
      <c r="V109" s="23"/>
      <c r="W109" s="24">
        <v>7000</v>
      </c>
      <c r="X109" s="4" t="s">
        <v>796</v>
      </c>
    </row>
    <row r="110" spans="1:24" ht="43.5">
      <c r="A110" s="4" t="s">
        <v>797</v>
      </c>
      <c r="B110" s="4" t="s">
        <v>68</v>
      </c>
      <c r="C110" s="4" t="s">
        <v>69</v>
      </c>
      <c r="D110" s="4" t="s">
        <v>798</v>
      </c>
      <c r="E110" s="4" t="s">
        <v>799</v>
      </c>
      <c r="F110" s="4" t="s">
        <v>800</v>
      </c>
      <c r="G110" s="4" t="s">
        <v>31</v>
      </c>
      <c r="H110" s="4" t="s">
        <v>175</v>
      </c>
      <c r="I110" s="4" t="s">
        <v>579</v>
      </c>
      <c r="J110" s="4" t="s">
        <v>580</v>
      </c>
      <c r="K110" s="21" t="s">
        <v>801</v>
      </c>
      <c r="L110" s="4" t="s">
        <v>802</v>
      </c>
      <c r="M110" s="4" t="s">
        <v>428</v>
      </c>
      <c r="N110" s="15">
        <v>45717</v>
      </c>
      <c r="O110" s="16">
        <v>5200</v>
      </c>
      <c r="P110" s="16">
        <v>20000</v>
      </c>
      <c r="Q110" s="16">
        <v>25200</v>
      </c>
      <c r="R110" s="4">
        <v>3</v>
      </c>
      <c r="S110" s="4">
        <v>0</v>
      </c>
      <c r="T110" s="4" t="s">
        <v>38</v>
      </c>
      <c r="U110" s="23">
        <v>3500</v>
      </c>
      <c r="V110" s="23">
        <v>17000</v>
      </c>
      <c r="W110" s="24">
        <f>U110+V110</f>
        <v>20500</v>
      </c>
      <c r="X110" s="4" t="s">
        <v>803</v>
      </c>
    </row>
    <row r="111" spans="1:24" ht="43.5">
      <c r="A111" s="4" t="s">
        <v>804</v>
      </c>
      <c r="B111" s="4" t="s">
        <v>68</v>
      </c>
      <c r="C111" s="4" t="s">
        <v>69</v>
      </c>
      <c r="D111" s="4" t="s">
        <v>798</v>
      </c>
      <c r="E111" s="4" t="s">
        <v>799</v>
      </c>
      <c r="F111" s="4" t="s">
        <v>805</v>
      </c>
      <c r="G111" s="4" t="s">
        <v>31</v>
      </c>
      <c r="H111" s="4" t="s">
        <v>175</v>
      </c>
      <c r="I111" s="4" t="s">
        <v>579</v>
      </c>
      <c r="J111" s="4" t="s">
        <v>580</v>
      </c>
      <c r="K111" s="21" t="s">
        <v>801</v>
      </c>
      <c r="L111" s="4" t="s">
        <v>802</v>
      </c>
      <c r="M111" s="4" t="s">
        <v>428</v>
      </c>
      <c r="N111" s="15">
        <v>45658</v>
      </c>
      <c r="O111" s="16">
        <v>5200</v>
      </c>
      <c r="P111" s="16">
        <v>20000</v>
      </c>
      <c r="Q111" s="16">
        <v>25200</v>
      </c>
      <c r="R111" s="4">
        <v>3</v>
      </c>
      <c r="S111" s="4">
        <v>0</v>
      </c>
      <c r="T111" s="4" t="s">
        <v>38</v>
      </c>
      <c r="U111" s="23">
        <v>3500</v>
      </c>
      <c r="V111" s="23">
        <v>17000</v>
      </c>
      <c r="W111" s="24">
        <f>U111+V111</f>
        <v>20500</v>
      </c>
      <c r="X111" s="4" t="s">
        <v>806</v>
      </c>
    </row>
    <row r="112" spans="1:24" ht="29.25">
      <c r="A112" s="4" t="s">
        <v>807</v>
      </c>
      <c r="B112" s="4" t="s">
        <v>90</v>
      </c>
      <c r="C112" s="4" t="s">
        <v>808</v>
      </c>
      <c r="D112" s="4"/>
      <c r="E112" s="4"/>
      <c r="F112" s="4" t="s">
        <v>809</v>
      </c>
      <c r="G112" s="4" t="s">
        <v>31</v>
      </c>
      <c r="H112" s="4" t="s">
        <v>175</v>
      </c>
      <c r="I112" s="4" t="s">
        <v>46</v>
      </c>
      <c r="J112" s="4" t="s">
        <v>177</v>
      </c>
      <c r="K112" s="21" t="s">
        <v>810</v>
      </c>
      <c r="L112" s="4" t="s">
        <v>276</v>
      </c>
      <c r="M112" s="4" t="s">
        <v>236</v>
      </c>
      <c r="N112" s="15">
        <v>45658</v>
      </c>
      <c r="O112" s="16">
        <v>1247</v>
      </c>
      <c r="P112" s="16">
        <v>20000</v>
      </c>
      <c r="Q112" s="16">
        <v>21247</v>
      </c>
      <c r="R112" s="4">
        <v>2</v>
      </c>
      <c r="S112" s="4">
        <v>0</v>
      </c>
      <c r="T112" s="4" t="s">
        <v>38</v>
      </c>
      <c r="U112" s="23">
        <v>1200</v>
      </c>
      <c r="V112" s="23">
        <v>18000</v>
      </c>
      <c r="W112" s="24">
        <f>U112+V112</f>
        <v>19200</v>
      </c>
      <c r="X112" s="4" t="s">
        <v>811</v>
      </c>
    </row>
    <row r="113" spans="1:24" ht="29.25">
      <c r="A113" s="4" t="s">
        <v>812</v>
      </c>
      <c r="B113" s="4" t="s">
        <v>117</v>
      </c>
      <c r="C113" s="4" t="s">
        <v>813</v>
      </c>
      <c r="D113" s="4" t="s">
        <v>90</v>
      </c>
      <c r="E113" s="4" t="s">
        <v>808</v>
      </c>
      <c r="F113" s="4" t="s">
        <v>814</v>
      </c>
      <c r="G113" s="4" t="s">
        <v>31</v>
      </c>
      <c r="H113" s="4" t="s">
        <v>175</v>
      </c>
      <c r="I113" s="4" t="s">
        <v>46</v>
      </c>
      <c r="J113" s="4" t="s">
        <v>177</v>
      </c>
      <c r="K113" s="21" t="s">
        <v>810</v>
      </c>
      <c r="L113" s="4" t="s">
        <v>276</v>
      </c>
      <c r="M113" s="4" t="s">
        <v>815</v>
      </c>
      <c r="N113" s="15">
        <v>45597</v>
      </c>
      <c r="O113" s="16">
        <v>4246</v>
      </c>
      <c r="P113" s="16">
        <v>20000</v>
      </c>
      <c r="Q113" s="16">
        <v>24246</v>
      </c>
      <c r="R113" s="4">
        <v>3</v>
      </c>
      <c r="S113" s="4">
        <v>0</v>
      </c>
      <c r="T113" s="4" t="s">
        <v>38</v>
      </c>
      <c r="U113" s="23">
        <v>3000</v>
      </c>
      <c r="V113" s="23">
        <v>17000</v>
      </c>
      <c r="W113" s="24">
        <f>U113+V113</f>
        <v>20000</v>
      </c>
      <c r="X113" s="4" t="s">
        <v>816</v>
      </c>
    </row>
    <row r="114" spans="1:24" ht="29.25">
      <c r="A114" s="4" t="s">
        <v>817</v>
      </c>
      <c r="B114" s="4" t="s">
        <v>420</v>
      </c>
      <c r="C114" s="4" t="s">
        <v>421</v>
      </c>
      <c r="D114" s="4" t="s">
        <v>255</v>
      </c>
      <c r="E114" s="4" t="s">
        <v>422</v>
      </c>
      <c r="F114" s="4" t="s">
        <v>423</v>
      </c>
      <c r="G114" s="4" t="s">
        <v>31</v>
      </c>
      <c r="H114" s="4" t="s">
        <v>32</v>
      </c>
      <c r="I114" s="4" t="s">
        <v>33</v>
      </c>
      <c r="J114" s="4" t="s">
        <v>34</v>
      </c>
      <c r="K114" s="21" t="s">
        <v>818</v>
      </c>
      <c r="L114" s="4" t="s">
        <v>819</v>
      </c>
      <c r="M114" s="4" t="s">
        <v>77</v>
      </c>
      <c r="N114" s="15">
        <v>45627</v>
      </c>
      <c r="O114" s="17">
        <v>9909</v>
      </c>
      <c r="P114" s="17"/>
      <c r="Q114" s="17">
        <v>9909</v>
      </c>
      <c r="R114" s="4">
        <v>2</v>
      </c>
      <c r="S114" s="4">
        <v>1</v>
      </c>
      <c r="T114" s="4" t="s">
        <v>38</v>
      </c>
      <c r="U114" s="23">
        <v>5000</v>
      </c>
      <c r="V114" s="23"/>
      <c r="W114" s="24">
        <v>5000</v>
      </c>
      <c r="X114" s="4" t="s">
        <v>820</v>
      </c>
    </row>
    <row r="115" spans="1:24" ht="29.25">
      <c r="A115" s="4" t="s">
        <v>821</v>
      </c>
      <c r="B115" s="4" t="s">
        <v>70</v>
      </c>
      <c r="C115" s="4" t="s">
        <v>163</v>
      </c>
      <c r="D115" s="4"/>
      <c r="E115" s="4"/>
      <c r="F115" s="4" t="s">
        <v>164</v>
      </c>
      <c r="G115" s="4" t="s">
        <v>31</v>
      </c>
      <c r="H115" s="4" t="s">
        <v>32</v>
      </c>
      <c r="I115" s="4" t="s">
        <v>110</v>
      </c>
      <c r="J115" s="4" t="s">
        <v>111</v>
      </c>
      <c r="K115" s="21" t="s">
        <v>822</v>
      </c>
      <c r="L115" s="4" t="s">
        <v>823</v>
      </c>
      <c r="M115" s="4" t="s">
        <v>169</v>
      </c>
      <c r="N115" s="15">
        <v>45931</v>
      </c>
      <c r="O115" s="16">
        <v>12440</v>
      </c>
      <c r="P115" s="16"/>
      <c r="Q115" s="16">
        <v>12440</v>
      </c>
      <c r="R115" s="4">
        <v>1</v>
      </c>
      <c r="S115" s="4">
        <v>1</v>
      </c>
      <c r="T115" s="4" t="s">
        <v>38</v>
      </c>
      <c r="U115" s="23">
        <v>6000</v>
      </c>
      <c r="V115" s="23"/>
      <c r="W115" s="24">
        <f>U115+V115</f>
        <v>6000</v>
      </c>
      <c r="X115" s="4" t="s">
        <v>824</v>
      </c>
    </row>
    <row r="116" spans="1:24" ht="29.25">
      <c r="A116" s="4" t="s">
        <v>825</v>
      </c>
      <c r="B116" s="4" t="s">
        <v>70</v>
      </c>
      <c r="C116" s="4" t="s">
        <v>163</v>
      </c>
      <c r="D116" s="4"/>
      <c r="E116" s="4"/>
      <c r="F116" s="4" t="s">
        <v>826</v>
      </c>
      <c r="G116" s="4" t="s">
        <v>31</v>
      </c>
      <c r="H116" s="4" t="s">
        <v>32</v>
      </c>
      <c r="I116" s="4" t="s">
        <v>110</v>
      </c>
      <c r="J116" s="4" t="s">
        <v>111</v>
      </c>
      <c r="K116" s="21" t="s">
        <v>822</v>
      </c>
      <c r="L116" s="4" t="s">
        <v>823</v>
      </c>
      <c r="M116" s="4" t="s">
        <v>169</v>
      </c>
      <c r="N116" s="15">
        <v>46082</v>
      </c>
      <c r="O116" s="16">
        <v>13800</v>
      </c>
      <c r="P116" s="16"/>
      <c r="Q116" s="16">
        <v>13800</v>
      </c>
      <c r="R116" s="4">
        <v>0</v>
      </c>
      <c r="S116" s="4">
        <v>2</v>
      </c>
      <c r="T116" s="4" t="s">
        <v>38</v>
      </c>
      <c r="U116" s="23">
        <v>6500</v>
      </c>
      <c r="V116" s="23"/>
      <c r="W116" s="24">
        <f>U116+V116</f>
        <v>6500</v>
      </c>
      <c r="X116" s="4" t="s">
        <v>827</v>
      </c>
    </row>
    <row r="117" spans="1:24" ht="29.25">
      <c r="A117" s="4" t="s">
        <v>828</v>
      </c>
      <c r="B117" s="4" t="s">
        <v>829</v>
      </c>
      <c r="C117" s="4" t="s">
        <v>830</v>
      </c>
      <c r="D117" s="4"/>
      <c r="E117" s="4"/>
      <c r="F117" s="4" t="s">
        <v>831</v>
      </c>
      <c r="G117" s="4" t="s">
        <v>44</v>
      </c>
      <c r="H117" s="4" t="s">
        <v>65</v>
      </c>
      <c r="I117" s="4" t="s">
        <v>110</v>
      </c>
      <c r="J117" s="4" t="s">
        <v>111</v>
      </c>
      <c r="K117" s="21" t="s">
        <v>832</v>
      </c>
      <c r="L117" s="4" t="s">
        <v>833</v>
      </c>
      <c r="M117" s="4" t="s">
        <v>834</v>
      </c>
      <c r="N117" s="15">
        <v>45717</v>
      </c>
      <c r="O117" s="16">
        <v>9350</v>
      </c>
      <c r="P117" s="16"/>
      <c r="Q117" s="16">
        <v>9350</v>
      </c>
      <c r="R117" s="4">
        <v>1</v>
      </c>
      <c r="S117" s="4">
        <v>1</v>
      </c>
      <c r="T117" s="4" t="s">
        <v>38</v>
      </c>
      <c r="U117" s="23">
        <v>5000</v>
      </c>
      <c r="V117" s="23"/>
      <c r="W117" s="24">
        <f>U117+V117</f>
        <v>5000</v>
      </c>
      <c r="X117" s="4" t="s">
        <v>835</v>
      </c>
    </row>
    <row r="118" spans="1:24" ht="29.25">
      <c r="A118" s="4" t="s">
        <v>836</v>
      </c>
      <c r="B118" s="4" t="s">
        <v>837</v>
      </c>
      <c r="C118" s="4" t="s">
        <v>838</v>
      </c>
      <c r="D118" s="4" t="s">
        <v>839</v>
      </c>
      <c r="E118" s="4" t="s">
        <v>326</v>
      </c>
      <c r="F118" s="4" t="s">
        <v>840</v>
      </c>
      <c r="G118" s="4" t="s">
        <v>31</v>
      </c>
      <c r="H118" s="4" t="s">
        <v>32</v>
      </c>
      <c r="I118" s="4" t="s">
        <v>110</v>
      </c>
      <c r="J118" s="4" t="s">
        <v>111</v>
      </c>
      <c r="K118" s="21" t="s">
        <v>841</v>
      </c>
      <c r="L118" s="4" t="s">
        <v>842</v>
      </c>
      <c r="M118" s="4" t="s">
        <v>169</v>
      </c>
      <c r="N118" s="15">
        <v>45748</v>
      </c>
      <c r="O118" s="16">
        <v>3450</v>
      </c>
      <c r="P118" s="16">
        <v>20000</v>
      </c>
      <c r="Q118" s="16">
        <v>23450</v>
      </c>
      <c r="R118" s="4">
        <v>3</v>
      </c>
      <c r="S118" s="4">
        <v>0</v>
      </c>
      <c r="T118" s="4" t="s">
        <v>38</v>
      </c>
      <c r="U118" s="23">
        <v>3000</v>
      </c>
      <c r="V118" s="23">
        <v>15000</v>
      </c>
      <c r="W118" s="24">
        <f>U118+V118</f>
        <v>18000</v>
      </c>
      <c r="X118" s="4" t="s">
        <v>843</v>
      </c>
    </row>
    <row r="119" spans="1:24" ht="29.25">
      <c r="A119" s="4" t="s">
        <v>844</v>
      </c>
      <c r="B119" s="4" t="s">
        <v>845</v>
      </c>
      <c r="C119" s="4" t="s">
        <v>846</v>
      </c>
      <c r="D119" s="4"/>
      <c r="E119" s="4"/>
      <c r="F119" s="4" t="s">
        <v>847</v>
      </c>
      <c r="G119" s="4" t="s">
        <v>44</v>
      </c>
      <c r="H119" s="4" t="s">
        <v>45</v>
      </c>
      <c r="I119" s="4" t="s">
        <v>848</v>
      </c>
      <c r="J119" s="4" t="s">
        <v>849</v>
      </c>
      <c r="K119" s="21" t="s">
        <v>850</v>
      </c>
      <c r="L119" s="4" t="s">
        <v>851</v>
      </c>
      <c r="M119" s="4" t="s">
        <v>50</v>
      </c>
      <c r="N119" s="15">
        <v>46054</v>
      </c>
      <c r="O119" s="16">
        <v>82934</v>
      </c>
      <c r="P119" s="16"/>
      <c r="Q119" s="16">
        <v>82934</v>
      </c>
      <c r="R119" s="4">
        <v>2</v>
      </c>
      <c r="S119" s="4">
        <v>0</v>
      </c>
      <c r="T119" s="4" t="s">
        <v>38</v>
      </c>
      <c r="U119" s="23">
        <v>40000</v>
      </c>
      <c r="V119" s="23"/>
      <c r="W119" s="24">
        <f>U119+V119</f>
        <v>40000</v>
      </c>
      <c r="X119" s="4" t="s">
        <v>852</v>
      </c>
    </row>
    <row r="120" spans="1:24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21"/>
      <c r="L120" s="4"/>
      <c r="M120" s="4"/>
      <c r="N120" s="15"/>
      <c r="O120" s="16"/>
      <c r="P120" s="16"/>
      <c r="Q120" s="16"/>
      <c r="R120" s="4"/>
      <c r="S120" s="4"/>
      <c r="U120" s="23"/>
      <c r="V120" s="23"/>
      <c r="W120" s="24"/>
      <c r="X120" s="4"/>
    </row>
    <row r="121" spans="1:24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 t="s">
        <v>853</v>
      </c>
      <c r="N121" s="15"/>
      <c r="O121" s="17">
        <f>SUBTOTAL(109,Tabell1[Applied translation costs])</f>
        <v>3801215</v>
      </c>
      <c r="P121" s="17">
        <f>SUBTOTAL(109,Tabell1[Applied production costs])</f>
        <v>774000</v>
      </c>
      <c r="Q121" s="17">
        <f>SUBTOTAL(109,Tabell1[Applied total sum])</f>
        <v>4555215</v>
      </c>
      <c r="R121" s="4">
        <f>SUBTOTAL(109,Tabell1[Kolumn1])</f>
        <v>173</v>
      </c>
      <c r="S121" s="4">
        <f>SUBTOTAL(109,Tabell1[Kolumn2])</f>
        <v>80</v>
      </c>
      <c r="U121" s="24">
        <f>SUBTOTAL(109,Tabell1[Granted translation grant])</f>
        <v>1788800</v>
      </c>
      <c r="V121" s="24">
        <f>SUBTOTAL(109,Tabell1[Granted production grant])</f>
        <v>693000</v>
      </c>
      <c r="W121" s="24">
        <f>SUBTOTAL(109,Tabell1[Granted total sum])</f>
        <v>2482000</v>
      </c>
      <c r="X121" s="4"/>
    </row>
    <row r="122" spans="1:24">
      <c r="W122" s="27"/>
    </row>
    <row r="123" spans="1:24"/>
    <row r="124" spans="1:24"/>
    <row r="125" spans="1:24"/>
    <row r="126" spans="1:24"/>
    <row r="127" spans="1:24"/>
    <row r="128" spans="1:24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</sheetData>
  <printOptions gridLines="1"/>
  <pageMargins left="0.23622047244094491" right="0.23622047244094491" top="0.74803149606299213" bottom="0.74803149606299213" header="0.31496062992125984" footer="0.31496062992125984"/>
  <pageSetup paperSize="8" scale="69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2D5DBAB288BD45A6143DE722213BFF" ma:contentTypeVersion="14" ma:contentTypeDescription="Skapa ett nytt dokument." ma:contentTypeScope="" ma:versionID="429c9f1f084121c5eb990019b9113d66">
  <xsd:schema xmlns:xsd="http://www.w3.org/2001/XMLSchema" xmlns:xs="http://www.w3.org/2001/XMLSchema" xmlns:p="http://schemas.microsoft.com/office/2006/metadata/properties" xmlns:ns2="4dee6caf-7c30-4f1e-8588-9567db8d3cff" xmlns:ns3="a10e6bcc-e2f9-46ed-8882-3bf2c5c8035b" targetNamespace="http://schemas.microsoft.com/office/2006/metadata/properties" ma:root="true" ma:fieldsID="77d9ed38d2e7fcb3849c6528343a8fe7" ns2:_="" ns3:_="">
    <xsd:import namespace="4dee6caf-7c30-4f1e-8588-9567db8d3cff"/>
    <xsd:import namespace="a10e6bcc-e2f9-46ed-8882-3bf2c5c8035b"/>
    <xsd:element name="properties">
      <xsd:complexType>
        <xsd:sequence>
          <xsd:element name="documentManagement">
            <xsd:complexType>
              <xsd:all>
                <xsd:element ref="ns2:Ansvarig"/>
                <xsd:element ref="ns2:Diarienummer" minOccurs="0"/>
                <xsd:element ref="ns2:dd253a42765b4b168e56649cfac3fcbd" minOccurs="0"/>
                <xsd:element ref="ns2:k771fcae0fdc454fb38d7e3d4b5e6f60" minOccurs="0"/>
                <xsd:element ref="ns2:cb5e5c63ea1f4a50b7243e61394b6422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e6caf-7c30-4f1e-8588-9567db8d3cff" elementFormDefault="qualified">
    <xsd:import namespace="http://schemas.microsoft.com/office/2006/documentManagement/types"/>
    <xsd:import namespace="http://schemas.microsoft.com/office/infopath/2007/PartnerControls"/>
    <xsd:element name="Ansvarig" ma:index="8" ma:displayName="Ansvarig" ma:internalName="Ansva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arienummer" ma:index="9" nillable="true" ma:displayName="Diarienummer" ma:internalName="Diarienummer">
      <xsd:simpleType>
        <xsd:restriction base="dms:Text"/>
      </xsd:simpleType>
    </xsd:element>
    <xsd:element name="dd253a42765b4b168e56649cfac3fcbd" ma:index="11" nillable="true" ma:taxonomy="true" ma:internalName="dd253a42765b4b168e56649cfac3fcbd" ma:taxonomyFieldName="Dokumentstatus" ma:displayName="Dokumentstatus" ma:default="1;#Arbetsmaterial|e1b09adb-83f4-4a85-996d-bfc4dd1c40f1" ma:fieldId="{dd253a42-765b-4b16-8e56-649cfac3fcbd}" ma:sspId="6b5436dc-db09-469a-94ad-177774093f6d" ma:termSetId="35144465-ae1a-4bfe-90ad-c3984376358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771fcae0fdc454fb38d7e3d4b5e6f60" ma:index="13" nillable="true" ma:taxonomy="true" ma:internalName="k771fcae0fdc454fb38d7e3d4b5e6f60" ma:taxonomyFieldName="KURDokumenttyp" ma:displayName="Dokumenttyp" ma:default="2;#Informationsdokument|2cc17fb4-c264-4c74-895a-1aa4b2479b1c" ma:fieldId="{4771fcae-0fdc-454f-b38d-7e3d4b5e6f60}" ma:sspId="6b5436dc-db09-469a-94ad-177774093f6d" ma:termSetId="7275f82f-c19a-4ffa-8b0b-974344448c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b5e5c63ea1f4a50b7243e61394b6422" ma:index="15" nillable="true" ma:taxonomy="true" ma:internalName="cb5e5c63ea1f4a50b7243e61394b6422" ma:taxonomyFieldName="Process" ma:displayName="Process" ma:default="-1;#|f63e518d-b950-469e-9d79-a5f667fbeb35" ma:fieldId="{cb5e5c63-ea1f-4a50-b724-3e61394b6422}" ma:sspId="6b5436dc-db09-469a-94ad-177774093f6d" ma:termSetId="c74852c2-90c2-4251-afea-ef5e204737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e6bcc-e2f9-46ed-8882-3bf2c5c8035b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arienummer xmlns="4dee6caf-7c30-4f1e-8588-9567db8d3cff" xsi:nil="true"/>
    <SharedWithUsers xmlns="a10e6bcc-e2f9-46ed-8882-3bf2c5c8035b">
      <UserInfo>
        <DisplayName/>
        <AccountId xsi:nil="true"/>
        <AccountType/>
      </UserInfo>
    </SharedWithUsers>
    <cb5e5c63ea1f4a50b7243e61394b6422 xmlns="4dee6caf-7c30-4f1e-8588-9567db8d3cff">
      <Terms xmlns="http://schemas.microsoft.com/office/infopath/2007/PartnerControls"/>
    </cb5e5c63ea1f4a50b7243e61394b6422>
    <Ansvarig xmlns="4dee6caf-7c30-4f1e-8588-9567db8d3cff">
      <UserInfo>
        <DisplayName>Maria Antas</DisplayName>
        <AccountId>13</AccountId>
        <AccountType/>
      </UserInfo>
    </Ansvarig>
    <dd253a42765b4b168e56649cfac3fcbd xmlns="4dee6caf-7c30-4f1e-8588-9567db8d3cff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Arbetsmaterial</TermName>
          <TermId xmlns="http://schemas.microsoft.com/office/infopath/2007/PartnerControls">e1b09adb-83f4-4a85-996d-bfc4dd1c40f1</TermId>
        </TermInfo>
      </Terms>
    </dd253a42765b4b168e56649cfac3fcbd>
    <k771fcae0fdc454fb38d7e3d4b5e6f60 xmlns="4dee6caf-7c30-4f1e-8588-9567db8d3cff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Informationsdokument</TermName>
          <TermId xmlns="http://schemas.microsoft.com/office/infopath/2007/PartnerControls">2cc17fb4-c264-4c74-895a-1aa4b2479b1c</TermId>
        </TermInfo>
      </Terms>
    </k771fcae0fdc454fb38d7e3d4b5e6f60>
  </documentManagement>
</p:properties>
</file>

<file path=customXml/itemProps1.xml><?xml version="1.0" encoding="utf-8"?>
<ds:datastoreItem xmlns:ds="http://schemas.openxmlformats.org/officeDocument/2006/customXml" ds:itemID="{D5900DA5-1B1A-4ED8-BB4B-D8182C93ED2B}"/>
</file>

<file path=customXml/itemProps2.xml><?xml version="1.0" encoding="utf-8"?>
<ds:datastoreItem xmlns:ds="http://schemas.openxmlformats.org/officeDocument/2006/customXml" ds:itemID="{E0C36AE7-0A40-41E9-9B22-80718661EDED}"/>
</file>

<file path=customXml/itemProps3.xml><?xml version="1.0" encoding="utf-8"?>
<ds:datastoreItem xmlns:ds="http://schemas.openxmlformats.org/officeDocument/2006/customXml" ds:itemID="{099882CE-F0AB-4557-8DA1-928931A922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Antas</dc:creator>
  <cp:keywords/>
  <dc:description/>
  <cp:lastModifiedBy>Maria Antas</cp:lastModifiedBy>
  <cp:revision/>
  <dcterms:created xsi:type="dcterms:W3CDTF">2024-10-29T14:47:00Z</dcterms:created>
  <dcterms:modified xsi:type="dcterms:W3CDTF">2024-12-10T11:47:25Z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URDokumenttyp">
    <vt:lpwstr>2;#Informationsdokument|2cc17fb4-c264-4c74-895a-1aa4b2479b1c</vt:lpwstr>
  </property>
  <property fmtid="{D5CDD505-2E9C-101B-9397-08002B2CF9AE}" pid="3" name="ContentTypeId">
    <vt:lpwstr>0x010100132D5DBAB288BD45A6143DE722213BFF</vt:lpwstr>
  </property>
  <property fmtid="{D5CDD505-2E9C-101B-9397-08002B2CF9AE}" pid="4" name="Dokumentstatus">
    <vt:lpwstr>1;#Arbetsmaterial|e1b09adb-83f4-4a85-996d-bfc4dd1c40f1</vt:lpwstr>
  </property>
  <property fmtid="{D5CDD505-2E9C-101B-9397-08002B2CF9AE}" pid="5" name="Process">
    <vt:lpwstr/>
  </property>
  <property fmtid="{D5CDD505-2E9C-101B-9397-08002B2CF9AE}" pid="6" name="Order">
    <vt:r8>19200</vt:r8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k771fcae0fdc454fb38d7e3d4b5e6f60">
    <vt:lpwstr>Informationsdokument|2cc17fb4-c264-4c74-895a-1aa4b2479b1c</vt:lpwstr>
  </property>
  <property fmtid="{D5CDD505-2E9C-101B-9397-08002B2CF9AE}" pid="10" name="Ansvarig">
    <vt:lpwstr>13;#Maria Antas</vt:lpwstr>
  </property>
  <property fmtid="{D5CDD505-2E9C-101B-9397-08002B2CF9AE}" pid="11" name="ComplianceAssetId">
    <vt:lpwstr/>
  </property>
  <property fmtid="{D5CDD505-2E9C-101B-9397-08002B2CF9AE}" pid="12" name="TemplateUrl">
    <vt:lpwstr/>
  </property>
  <property fmtid="{D5CDD505-2E9C-101B-9397-08002B2CF9AE}" pid="13" name="_ExtendedDescription">
    <vt:lpwstr/>
  </property>
  <property fmtid="{D5CDD505-2E9C-101B-9397-08002B2CF9AE}" pid="14" name="TriggerFlowInfo">
    <vt:lpwstr/>
  </property>
  <property fmtid="{D5CDD505-2E9C-101B-9397-08002B2CF9AE}" pid="15" name="dd253a42765b4b168e56649cfac3fcbd">
    <vt:lpwstr>Arbetsmaterial|e1b09adb-83f4-4a85-996d-bfc4dd1c40f1</vt:lpwstr>
  </property>
  <property fmtid="{D5CDD505-2E9C-101B-9397-08002B2CF9AE}" pid="16" name="Beda_Sorteringsordning">
    <vt:r8>2</vt:r8>
  </property>
</Properties>
</file>